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jog\2022\21_HONLAP\5 M ft feletti szerződések\"/>
    </mc:Choice>
  </mc:AlternateContent>
  <xr:revisionPtr revIDLastSave="0" documentId="13_ncr:1_{C52C4C64-5B7F-4460-8F00-E6081B9C91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5 M felett 2022" sheetId="10" r:id="rId1"/>
    <sheet name="5 M felett 2021" sheetId="9" r:id="rId2"/>
    <sheet name="5 M felett 2020" sheetId="8" r:id="rId3"/>
    <sheet name="5 M felett 2019" sheetId="6" r:id="rId4"/>
    <sheet name="5 M felett 2018" sheetId="5" r:id="rId5"/>
    <sheet name="5 M felett 2017" sheetId="1" r:id="rId6"/>
    <sheet name="5 M feletti 2016" sheetId="4" r:id="rId7"/>
  </sheets>
  <definedNames>
    <definedName name="_xlnm._FilterDatabase" localSheetId="4" hidden="1">'5 M felett 2018'!$A$2:$H$2</definedName>
    <definedName name="_xlnm._FilterDatabase" localSheetId="3" hidden="1">'5 M felett 2019'!$A$2:$I$43</definedName>
    <definedName name="_xlnm._FilterDatabase" localSheetId="2" hidden="1">'5 M felett 2020'!$A$2:$I$19</definedName>
    <definedName name="_xlnm._FilterDatabase" localSheetId="1" hidden="1">'5 M felett 2021'!$A$2:$I$2</definedName>
    <definedName name="_xlnm._FilterDatabase" localSheetId="0" hidden="1">'5 M felett 2022'!$A$2:$I$2</definedName>
    <definedName name="_xlnm.Print_Titles" localSheetId="4">'5 M felett 2018'!$2:$2</definedName>
    <definedName name="_xlnm.Print_Titles" localSheetId="3">'5 M felett 2019'!$2:$2</definedName>
    <definedName name="_xlnm.Print_Titles" localSheetId="2">'5 M felett 2020'!$2:$2</definedName>
    <definedName name="_xlnm.Print_Titles" localSheetId="1">'5 M felett 2021'!$2:$2</definedName>
    <definedName name="_xlnm.Print_Titles" localSheetId="0">'5 M felett 2022'!$2:$2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9" l="1"/>
  <c r="E12" i="8" l="1"/>
  <c r="E11" i="8" l="1"/>
  <c r="E37" i="6" l="1"/>
  <c r="E20" i="6" l="1"/>
  <c r="E17" i="6"/>
  <c r="E32" i="5" l="1"/>
  <c r="E27" i="5"/>
  <c r="G28" i="5"/>
  <c r="E10" i="4" l="1"/>
</calcChain>
</file>

<file path=xl/sharedStrings.xml><?xml version="1.0" encoding="utf-8"?>
<sst xmlns="http://schemas.openxmlformats.org/spreadsheetml/2006/main" count="950" uniqueCount="458">
  <si>
    <t>Szerződés kelte</t>
  </si>
  <si>
    <t>Vállalkozó / Szállító</t>
  </si>
  <si>
    <t>Szerződés tárgya</t>
  </si>
  <si>
    <t>Szerződés típusa</t>
  </si>
  <si>
    <t xml:space="preserve">Szerződés időtartama </t>
  </si>
  <si>
    <t>szerződés száma</t>
  </si>
  <si>
    <t xml:space="preserve">Szerződés nettó értéke (Ft) </t>
  </si>
  <si>
    <t>2011. évi CXII. tv. 1. számú melléklet III. Gazdálkodási adatok 4. pont</t>
  </si>
  <si>
    <t>Sor.sz.</t>
  </si>
  <si>
    <t>28/33</t>
  </si>
  <si>
    <t>Bács-Zöldért Zrt</t>
  </si>
  <si>
    <t>Paprika termesztési feladatok ellátása</t>
  </si>
  <si>
    <t>2017.05.03-2018.01.03</t>
  </si>
  <si>
    <t>vállalkozási</t>
  </si>
  <si>
    <t>PAE-PI/30/11/2017</t>
  </si>
  <si>
    <t>Automotive Business Tanácsadó és fejl. Kft</t>
  </si>
  <si>
    <t>Szakmai konzulensi feladatok ellátása</t>
  </si>
  <si>
    <t>2017.01.31.-2017.02.28</t>
  </si>
  <si>
    <t>megbízási</t>
  </si>
  <si>
    <t>FG3560/003</t>
  </si>
  <si>
    <t>ELMŰ-ÉMÁSZ Energiaker Kft</t>
  </si>
  <si>
    <t>Tápoldatozó gép beszerzése</t>
  </si>
  <si>
    <t>2017.02.13-2017.03.31</t>
  </si>
  <si>
    <t>adásvételi</t>
  </si>
  <si>
    <t>Földgázszolgáltatás</t>
  </si>
  <si>
    <t>fogyasztás alapján</t>
  </si>
  <si>
    <t>2017.01.01-határozatlan</t>
  </si>
  <si>
    <t>PAE-PI-80-11/2017</t>
  </si>
  <si>
    <t>EU Domain Informatikai Szolgáltató és Kereskedelmi Kft</t>
  </si>
  <si>
    <t>PAE-SZI/TG/5/8/2017</t>
  </si>
  <si>
    <t>Euromark Kft</t>
  </si>
  <si>
    <t>Tangazdaság anyagszükségletei</t>
  </si>
  <si>
    <t>2017.03.17-2018.03.15</t>
  </si>
  <si>
    <t>KVK-TNL-1/12/2017</t>
  </si>
  <si>
    <t>FORR-LAB Kft</t>
  </si>
  <si>
    <t>Laboratóriumi vegyszerek és kapcsolódó eszk. Besz.</t>
  </si>
  <si>
    <t>2017.02.09-2017.02.09</t>
  </si>
  <si>
    <t>IN/PR 0001/2017</t>
  </si>
  <si>
    <t>MET Magyarország Energiakereskedő Zrt.</t>
  </si>
  <si>
    <t>villamos energia kereskedelmi sz.</t>
  </si>
  <si>
    <t>SZI-KOLL-2/9/2017</t>
  </si>
  <si>
    <t>MIZSE-CLEAN Kft</t>
  </si>
  <si>
    <t>textiltisztítás</t>
  </si>
  <si>
    <t>2017.02.07-2019.01.30</t>
  </si>
  <si>
    <t>INDC/GC1079/16/420</t>
  </si>
  <si>
    <t>MOL NYRT</t>
  </si>
  <si>
    <t>üzemanyagkártyás keretszerződés</t>
  </si>
  <si>
    <t>2016.07.25-2018.09.30</t>
  </si>
  <si>
    <t>PAE-ÜI-G/20/10/2017</t>
  </si>
  <si>
    <t>Kovács Péterné</t>
  </si>
  <si>
    <t>tisztítószer beszerzés (keretszerz)</t>
  </si>
  <si>
    <t>2017.02.28-2017.12.31</t>
  </si>
  <si>
    <t>szállítási</t>
  </si>
  <si>
    <t>PAE-SZGMI/27/10/2017</t>
  </si>
  <si>
    <t>Perfekt-Hő Kft</t>
  </si>
  <si>
    <t>fűtési rendszerek felügyelete</t>
  </si>
  <si>
    <t>2017.02.28-2018.12.31</t>
  </si>
  <si>
    <t>szolgáltatás</t>
  </si>
  <si>
    <t>PAE-KVK-TNL/2/11/2017</t>
  </si>
  <si>
    <t>Siad Hungary Kft</t>
  </si>
  <si>
    <t>laboratóriumi iparigáz beszerzése</t>
  </si>
  <si>
    <t>2017.03.24-2018.03.24</t>
  </si>
  <si>
    <t>PAE-ÜI 31/9/2017</t>
  </si>
  <si>
    <t xml:space="preserve">Tender-Med Hungary Kft </t>
  </si>
  <si>
    <t>megrendelés alapján</t>
  </si>
  <si>
    <t>közbeszerzési tanácsadói szolgáltatás</t>
  </si>
  <si>
    <t>2017.02.06-2017.12.31</t>
  </si>
  <si>
    <t>PAE-ÜI 25/1/2017</t>
  </si>
  <si>
    <t>Tinamar Kft</t>
  </si>
  <si>
    <t>2017.01.01-2017.12.31</t>
  </si>
  <si>
    <t>PAE-SZGMI-148/1/2017</t>
  </si>
  <si>
    <t>Tiszántúli Áramhálózati Zrt</t>
  </si>
  <si>
    <t>2017.03.17-határozatlan</t>
  </si>
  <si>
    <t>AKV01-VE-001979-S-17</t>
  </si>
  <si>
    <t>EON Energiakereskedelmi Kft</t>
  </si>
  <si>
    <t>2017.06.01-határozatlan</t>
  </si>
  <si>
    <t>PAE-JII-VGI/24/7/2016</t>
  </si>
  <si>
    <t>BAKOS ÉS TÁRSAI Vendéglátó Bt</t>
  </si>
  <si>
    <t>igénybevétel szerint</t>
  </si>
  <si>
    <t>gyermekétkeztetés</t>
  </si>
  <si>
    <t>2016.09.05-2020.09.04</t>
  </si>
  <si>
    <t>PAE-KVK-DH-94/7/2016</t>
  </si>
  <si>
    <t>BIO-Fungi Termelő és Kereskedelmi Kft</t>
  </si>
  <si>
    <t>2 db gombaház építése</t>
  </si>
  <si>
    <t>2016.12.19-2017.02.28</t>
  </si>
  <si>
    <t>JIIJK3/47/2016</t>
  </si>
  <si>
    <t>DEXTER Informatikaii és tanácsadó Kft</t>
  </si>
  <si>
    <t>COOSPACE ÉS MODULO alkalmazások használata</t>
  </si>
  <si>
    <t>2016.04.01-2019.04.01</t>
  </si>
  <si>
    <t>436/42020/2016</t>
  </si>
  <si>
    <t>HC Delta Kft</t>
  </si>
  <si>
    <t>használat alapján</t>
  </si>
  <si>
    <t>2016.06.01-határozatlan</t>
  </si>
  <si>
    <t>szoftverhasználati szerződés módosítása  EOS</t>
  </si>
  <si>
    <t>GF-1-91/2008</t>
  </si>
  <si>
    <t>Unio-Star Kft</t>
  </si>
  <si>
    <t>őrzés védelem</t>
  </si>
  <si>
    <t>2008.04.25-határozatlan</t>
  </si>
  <si>
    <t>ÜI-24/2016</t>
  </si>
  <si>
    <t>NIKÉ Kft</t>
  </si>
  <si>
    <t>építési feladatok ellátás (keretszerződés)</t>
  </si>
  <si>
    <t>2016.08.16-2018.08.16</t>
  </si>
  <si>
    <t>ICCM 3317524/2017</t>
  </si>
  <si>
    <t>Magyar Telekom Nyrt</t>
  </si>
  <si>
    <t>előfizetői keretszerződés mobil távközlési szolgáltatás dolgozók részére</t>
  </si>
  <si>
    <t>2017.04.11-2019.04.30</t>
  </si>
  <si>
    <t>PAE-KH/61/2016</t>
  </si>
  <si>
    <t>Szolnoki Hostel Ingatlanhasznosító Kft                                     Szolnoki Campus Ingatlanhasznosító Kft</t>
  </si>
  <si>
    <t>2016.08.01-2016.11.30.</t>
  </si>
  <si>
    <t>Szolnoki Campus és Kollégium bérleti és üzemeltetési szerződésének módosítása</t>
  </si>
  <si>
    <t>EISZ/323/2016</t>
  </si>
  <si>
    <t>Magyar Tudományos Akadémia Könyvtár és Információs Központ</t>
  </si>
  <si>
    <t>EISZ hozzáférés</t>
  </si>
  <si>
    <t>2016.12.14-határozatlan</t>
  </si>
  <si>
    <t>szolgáltatási</t>
  </si>
  <si>
    <t>201330154/ÜÉI</t>
  </si>
  <si>
    <t>Magyar Posta</t>
  </si>
  <si>
    <t>Postaküldemények és egyéb szolgáltatások</t>
  </si>
  <si>
    <t>2017.12.01-határozatlan</t>
  </si>
  <si>
    <t>2018.01.19-2018.12.31</t>
  </si>
  <si>
    <t>SDA/EDU/PAE_2017</t>
  </si>
  <si>
    <t>SDA Informatika Zrt</t>
  </si>
  <si>
    <t>Neptun rendszer</t>
  </si>
  <si>
    <t>2017.06.12-2019.06.11</t>
  </si>
  <si>
    <t>vállalkozási keretszerződés</t>
  </si>
  <si>
    <t>NJE-GI-KÜI/91-14/2018</t>
  </si>
  <si>
    <t>Viviad Kft</t>
  </si>
  <si>
    <t xml:space="preserve">EFOP 3.4.3-16-2016-00002 sporteszköz </t>
  </si>
  <si>
    <t>NJE-PK-DH 1-8/10/2018</t>
  </si>
  <si>
    <t>Alma Mater Taneszköz és Int. Ell. Zrt.</t>
  </si>
  <si>
    <t>EFOP 4.1.3-17-2017-00044</t>
  </si>
  <si>
    <t>NJE-KVK/TAN/03/2018</t>
  </si>
  <si>
    <t>EU Domain Informatikai Szolg és Ker. Kft</t>
  </si>
  <si>
    <t>EFOP 3.6.2 pályázathoz kutatási anyagok beszerzése</t>
  </si>
  <si>
    <t>adávételi keretszerződés</t>
  </si>
  <si>
    <t>NJE/KVK/TAN/05/2018</t>
  </si>
  <si>
    <t>Belső kert termesztéshez kapcsolódó anyag és eszközbeszerzés</t>
  </si>
  <si>
    <t>adásvételi keretszerződés</t>
  </si>
  <si>
    <t>NJE-KVK-TANUL 7/12</t>
  </si>
  <si>
    <t>Laboratóriumi vegyszerek és kapcsolódó eszközök beszerzése</t>
  </si>
  <si>
    <t>NJE-GAMF-JT/28/10/2017</t>
  </si>
  <si>
    <t>"Roncs" Autó és alkatrész Ker és Szolg. Kft</t>
  </si>
  <si>
    <t>GINOP-2.2.1-15-2016-00024 bontási technológia kidolgozása</t>
  </si>
  <si>
    <t xml:space="preserve">megbízási </t>
  </si>
  <si>
    <t>PAE-ÜI-/158/19/2017</t>
  </si>
  <si>
    <t>Konica Minolta Magyarország Kft</t>
  </si>
  <si>
    <t>Nyomat előállító eszközök és ehhez kapcsolódó szolgáltatások a PAE részére</t>
  </si>
  <si>
    <t>bérleti és szolgáltatási szerződés</t>
  </si>
  <si>
    <t>NJE/GAMF-AT/75-12/2018</t>
  </si>
  <si>
    <t>Magéptech Hungary Kft</t>
  </si>
  <si>
    <t>GINOP-2.2.1-15-2017-00077 Módosított poliészter adalékok alőállítása és vizsgálata, valamint a hozzá kapcsolódó laboratóriumi mérések és vizsgálatok kivitelezése</t>
  </si>
  <si>
    <t>3/12 NJE-KVK-TNVL</t>
  </si>
  <si>
    <t>SIAD KFT</t>
  </si>
  <si>
    <t>KEIOK Kft</t>
  </si>
  <si>
    <t>EFOP-3.6.1-16-2016-00006 rendezvényszervezés</t>
  </si>
  <si>
    <t xml:space="preserve">NJE-GAMF-JT/95-22/2018 </t>
  </si>
  <si>
    <t>GINOP-2.2.1-15-2016-00024 Haszongépjárművek előkezelésére, szétszerelés, bontására, újrahasznosítására vonatkozó kutatásfejlesztési program végrehajtására</t>
  </si>
  <si>
    <t>Dr. Horváth Ügyvédi iroda</t>
  </si>
  <si>
    <t>NJE-JII/127/7/2018</t>
  </si>
  <si>
    <t>Szolnokneked Kft és Jász-Nagykun-Szolnok Megyei Vállalkozásfejlesztési Alapítvány Vagyonkezelő Kft</t>
  </si>
  <si>
    <t xml:space="preserve">Liget Hotel és Konyha </t>
  </si>
  <si>
    <t>bérleti szerződés</t>
  </si>
  <si>
    <t>laboratóriumi ipari gáz és kapcsolódó beszerzések</t>
  </si>
  <si>
    <t>NJE-GI-KÜI/251/11/2018</t>
  </si>
  <si>
    <t>Gladiolus Kft</t>
  </si>
  <si>
    <t>tisztítószer beszerzés</t>
  </si>
  <si>
    <t>NJE-GI-KÜI/289/9/2018</t>
  </si>
  <si>
    <t>Nyugdíj-plusz Közérdekű Nyugdíjas Szövetkezet</t>
  </si>
  <si>
    <t>foglalkoztatói keretszerződés</t>
  </si>
  <si>
    <t>Aipa Kft</t>
  </si>
  <si>
    <t>Gyárlátogatás EFOP-3.3.4-16-2017-00018</t>
  </si>
  <si>
    <t>NJE-PI/331/13/2018/MTMI334</t>
  </si>
  <si>
    <t>KVK-TNVL-1/11/2019</t>
  </si>
  <si>
    <t>Labor vegyszerek és kapcsolódó eszközök beszerzése</t>
  </si>
  <si>
    <t>2019.02.06-2020.02.05</t>
  </si>
  <si>
    <t>2019.02.13-2020.04.30</t>
  </si>
  <si>
    <t>NJE-JII-VBI/100/8/2019</t>
  </si>
  <si>
    <t>Tangazdaság és Belső kert anyagszükséglete</t>
  </si>
  <si>
    <t>NJE-GAMF-AT/22/12/2019</t>
  </si>
  <si>
    <t>NIKETRANS KFT</t>
  </si>
  <si>
    <t>Targonca beszerzés</t>
  </si>
  <si>
    <t>2019.03.11-2019.12.31</t>
  </si>
  <si>
    <t>2019.03.29-2019.06.30</t>
  </si>
  <si>
    <t>NJE-PI/97/14/2019/MTMI344</t>
  </si>
  <si>
    <t>Youth Direct Communication Kft</t>
  </si>
  <si>
    <t>Rendezvény szervezés EFOP-3.3.4-16-2017-00018</t>
  </si>
  <si>
    <t>2019.04.04-2020.04.30</t>
  </si>
  <si>
    <t>NJE-PI/12/2019/362AUTO</t>
  </si>
  <si>
    <t>EVENCONNTECHT KFT</t>
  </si>
  <si>
    <t>Autonóm kut. Tám. Mérőrendzser és kapcsolódó szoftverek beszerzése EFOP-3.6.2-16-2017-00016 1. rész. Alapjármű és hozzá kapcsolódó elemek</t>
  </si>
  <si>
    <t>30 nap</t>
  </si>
  <si>
    <t>NJE-GI-KÜI/388/2/2019</t>
  </si>
  <si>
    <t>E2 Hungary Zrt.</t>
  </si>
  <si>
    <t>E2 Hungary - Földgáz adás-vételi szerződés</t>
  </si>
  <si>
    <t>2019.10.01-2020.09.30.</t>
  </si>
  <si>
    <t>NJE-GI-KÜI/262/8/2019</t>
  </si>
  <si>
    <t>Green-Go 2003. Kft.</t>
  </si>
  <si>
    <t>Karbantartási anyagok beszerzése</t>
  </si>
  <si>
    <t>2019.08.01-2020.12.31.</t>
  </si>
  <si>
    <t>Aquaring Kft.</t>
  </si>
  <si>
    <t>Öntözési rendszer fejlesztése</t>
  </si>
  <si>
    <t>2019.05.31-2019.09.31.</t>
  </si>
  <si>
    <t>Tormási Kft</t>
  </si>
  <si>
    <t>Laborexport Kft.</t>
  </si>
  <si>
    <t>Modus Vivendi</t>
  </si>
  <si>
    <t>graphIT Kft.</t>
  </si>
  <si>
    <t>NJE-JII-VBI/130/11/2019</t>
  </si>
  <si>
    <t>Gépjármű beszerzés: Opel Vivaro</t>
  </si>
  <si>
    <t>NJE-JII-VBI/130/12/2019</t>
  </si>
  <si>
    <t>Gépjármű beszerzés: Opel Insignia</t>
  </si>
  <si>
    <t>Számítástechnikai eszközök beszerzése EFOP-3.6.1-16-2016-00006</t>
  </si>
  <si>
    <t>2019.07.10-2019.08.18.</t>
  </si>
  <si>
    <t>Számítástechnikai szoftverek beszerzéseGINOP-2.2.1-15-2017-00093</t>
  </si>
  <si>
    <t>2019.07.19-2019.09.04</t>
  </si>
  <si>
    <t>Eszközök beszerzése GINOP-2.2.1-15-2017-00077</t>
  </si>
  <si>
    <t>2019.02.20-2019.05.20</t>
  </si>
  <si>
    <t>Extrúder beszerzése GINOP-2.2.1-15-2017-00077</t>
  </si>
  <si>
    <t>2019.07.10-2019.10.20.</t>
  </si>
  <si>
    <t>Dióda lézerközpont kivitelezés GINOP-2.3.3-15-2016-00041</t>
  </si>
  <si>
    <t>Etiam Kft.</t>
  </si>
  <si>
    <t>NJE-PI/312/2019/KNORR</t>
  </si>
  <si>
    <t>NJE-PI/313/2019/TEMATIKUS</t>
  </si>
  <si>
    <t>NJE-PI/314/2019/KNORR</t>
  </si>
  <si>
    <t>NJE-PI/315/2019/KUTATASI-EFOP</t>
  </si>
  <si>
    <t>NJE-PI/325/2018/DIODA</t>
  </si>
  <si>
    <t>vállalkozási szerződés</t>
  </si>
  <si>
    <t>NJE-PI/317/2019/HUNTECH</t>
  </si>
  <si>
    <t>2018.05.31-2019.01.31( szerződéskötéstől számított 8 hónap, így szerepel a szerződésben)</t>
  </si>
  <si>
    <t>ITKK/1/9/2018</t>
  </si>
  <si>
    <t>ITKK/8/83/2017</t>
  </si>
  <si>
    <t>ITKK/8/84/2017</t>
  </si>
  <si>
    <t>Közbeszerzési Igazgatóság Központosított Közbeszerzési Főosztálya Információ-Technológiai Osztály</t>
  </si>
  <si>
    <t>Mobiltelefonok beszerzése (KM01MTEL17 keretmegállapodás azonosítószáma)</t>
  </si>
  <si>
    <t>SZGR-kliens oldali informetikai eszközök beszerzése 1. rész ( KM0101-20SZGRK keretmegállapodás azonosítószáma)</t>
  </si>
  <si>
    <t>SZGR-kliens oldali informetikai eszközök beszerzése 2. rész ( KM0201-20sZGRK keretmegállapodás azonosítószáma)</t>
  </si>
  <si>
    <t>keretmegállapodás</t>
  </si>
  <si>
    <t>ITKK/2/99/2017</t>
  </si>
  <si>
    <t>.</t>
  </si>
  <si>
    <t>Szerverek és tárolók, valamint ezekhez kapcsolódó szolgáltatások beszerzése ( KM01SRVT12 keretmegállapodás azonosítós száma)</t>
  </si>
  <si>
    <t>NJE-GI-II/32/9/2019</t>
  </si>
  <si>
    <t>Gábor János Ev.</t>
  </si>
  <si>
    <t>NJE GAMF karán lévő 3 előadó termének hangtechnikai fejlesztése</t>
  </si>
  <si>
    <t>2019.11.05-2019.12.10</t>
  </si>
  <si>
    <t>NJE-GI-KÜI/394/10/2019</t>
  </si>
  <si>
    <t>Kovács Péterné Ev</t>
  </si>
  <si>
    <t>NJE részére tisztítószer és higiéniai kellékanyagok beszerzése</t>
  </si>
  <si>
    <t>2020.01.01-2020.12.31</t>
  </si>
  <si>
    <t>NJE-GI-II/40/10/2019</t>
  </si>
  <si>
    <t>NJE GAMF karán lévő 2 előadó termének vetítéstechnikai fejlesztése</t>
  </si>
  <si>
    <t>2019.12.05-2019.12.31</t>
  </si>
  <si>
    <t>NJE-GI-KÜI/526/9/2019</t>
  </si>
  <si>
    <t>foglalkoztatói keretmegállapodás</t>
  </si>
  <si>
    <t>Foglalkoztatói keretmegállapodás munkavállalók kiközvetítésére, illetve alkalmazására</t>
  </si>
  <si>
    <t>NJE-GI-KÜI/527/11/2019</t>
  </si>
  <si>
    <t>DTKH Duna-Tisza közi Hulladékgazdálkodási Nonprofit Kft</t>
  </si>
  <si>
    <t>2020.02.01-2022.01.31</t>
  </si>
  <si>
    <t>Veszélyesnek nem minősülő hulladék elszállítása</t>
  </si>
  <si>
    <t>közszolgáltatási szerződés</t>
  </si>
  <si>
    <t>Szakértői szolgáltatás 4 hónapra átlagosan havi 100 óra szoftver kódolási munkálatok elvégzésére speciális hardver környezetben az EFOP-3.6.2-16-2017-00016 azonosítószámú „Autonóm járművek dinamikája és irányítása az automatizált közlekedési rendszerek követelményeinek szinergiájában” megnevezésű pályázat keretében</t>
  </si>
  <si>
    <t>Hajós Gergely</t>
  </si>
  <si>
    <t>NJE-PI/18/9/2020/362AUTO</t>
  </si>
  <si>
    <t>2020.01.31-2020.04.30</t>
  </si>
  <si>
    <t>NJE/KVK/DH/3/8/2020</t>
  </si>
  <si>
    <t>Euromark Termelő és Kereskedelmi Kft</t>
  </si>
  <si>
    <t>A Tangazdasági szántóföldi növénytermesztés és Belső kerti termesztés anyagszükséglete</t>
  </si>
  <si>
    <t>2020.02.05-2020.12.31</t>
  </si>
  <si>
    <t>KVK-TNVL-1/11/2020</t>
  </si>
  <si>
    <t>Laboratóriumi vegyszerek és kapcsolódó eszközök beszerzésének biztosítása.</t>
  </si>
  <si>
    <t>KVK-TNLV-7/11/2020</t>
  </si>
  <si>
    <t>Laboratóriumi ipari gáz és kapcsolódó berendezések beszerzésének biztosítása</t>
  </si>
  <si>
    <t>NJE-PI/97/9/2020/362AUTO</t>
  </si>
  <si>
    <t>Boriszov Dániel ev.</t>
  </si>
  <si>
    <t>Szakértői tervezőméröki szolgáltatás pályázat keretében</t>
  </si>
  <si>
    <t>2020.04.23-2020.8.23</t>
  </si>
  <si>
    <t>NJE-JII-VBI/157/8/2020</t>
  </si>
  <si>
    <t>Gál és Társa Ügyvédi Iroda</t>
  </si>
  <si>
    <t xml:space="preserve">Feladatellátását érintő működési modellváltás előkészítéséhez és megvalósításához kapcsolódó jogoi szolgáltatói tevékenységgel az alábbi feladatok elvégzésével: Foglalkoztatási jogviszonyok átalakítására vonatkozó eljárásrend kialakítása illetve átalakulás munkajogi kezelésének eljárásrendje. </t>
  </si>
  <si>
    <t>NJE_JII-VBI/158/9/2020</t>
  </si>
  <si>
    <t>IFUA Horváth &amp; Partners Kft.</t>
  </si>
  <si>
    <t>A Neumann János Egyetem működési modellváltásának előkészítéséhez és megvalósításához kapcsolódó üzletviteli tanácsadás tevékenységgel: szükséges előterjesztések, koncepciók tartalmának kialakítása, magán felsőoktatási intézményen belüli hatáskörök kialakítása, alaptevékenységhez kapcsolódó folyamatok felülvizsgálása és kialakítása.</t>
  </si>
  <si>
    <t>NJE/KVK/28/9/2020</t>
  </si>
  <si>
    <t>Scharlab Magyarország Kft.</t>
  </si>
  <si>
    <t>SIAD Hungary Kft.</t>
  </si>
  <si>
    <t>FCG Food Kft.</t>
  </si>
  <si>
    <t>EFOP .3.6.2-16-2017-00012 pályázat kutatási anyagszükséglete a 2020. évre, beszerzési eljárás eredményeként.</t>
  </si>
  <si>
    <t>KVK-TNLV-16/11/2020</t>
  </si>
  <si>
    <t>CP-Analitika Kft.</t>
  </si>
  <si>
    <t>2020.05.07-2020.06.18</t>
  </si>
  <si>
    <t>megbízási szerződés</t>
  </si>
  <si>
    <t>Kémiai analizátor eszköz beszerzése a GINOP-2.3.4-15-2016-00001. Globális jelentőségű járműipari kutatás-fejlesztési központ létrehozása Magyarországon a Bay Zoltán Közhasznú Nonprofit Kft, a Neumann János Egyetem és az AVL Hungary Kft. Együttműködésében, pályázat keretében.</t>
  </si>
  <si>
    <t>NJE-JII-VBI/229/15/2020</t>
  </si>
  <si>
    <t>HK Adókontroll Könyvelő és Könyvvizsgáló Kft.</t>
  </si>
  <si>
    <t>2020-2021-ig</t>
  </si>
  <si>
    <t>A hatályos és magyar törvényi szabályozás előírásaival összhangban elkészített 2020. és 2021. évi éves beszámolójára vonatkozó könyvvizsgálói jelentés kiadásával kapcsolatos feladatok elvégzésére.</t>
  </si>
  <si>
    <t>NJE-GI-KÜI/130/2020</t>
  </si>
  <si>
    <t>A Neumann János Egyetem intézményeinek karbantartása, felújítása, átalakítása, bővítése során szükségesen végzendő építőmesteri és szakipari munkálatokm épületgépészeti és épületvillamossági munkálatok, valamint járulékos tevékenységek elvégzése.</t>
  </si>
  <si>
    <t>Generál Centrál Építőipari és Kereskedelmi Korlátolt Felelősségű Társaság</t>
  </si>
  <si>
    <t>2020.05.25-2022.05.25</t>
  </si>
  <si>
    <t>2020.04.06-2020.09.30</t>
  </si>
  <si>
    <t>2020.04.29-2020.09.30</t>
  </si>
  <si>
    <t>2020.02.06-2021.02.05</t>
  </si>
  <si>
    <t>2020.04.03-2021.04.02</t>
  </si>
  <si>
    <t>AP-OFFICE kft</t>
  </si>
  <si>
    <t>NJE-JIII-VBI/373/12/2020</t>
  </si>
  <si>
    <t>Irodaszer beszerzés</t>
  </si>
  <si>
    <t>2020.11.27-2022.12.31</t>
  </si>
  <si>
    <t>NJE-GI-KÜI/293/6/2020</t>
  </si>
  <si>
    <t>2021.01.01-2021.12.31</t>
  </si>
  <si>
    <t>Lovas Tudásközpont létrehozásához és működtetéséhez szükséges lovak beszerzése</t>
  </si>
  <si>
    <t>EISZ Adatbázisok</t>
  </si>
  <si>
    <t>Mezőgazdasági inputanyagok beszerzése</t>
  </si>
  <si>
    <t>Vetőmagok és palánták beszerzése</t>
  </si>
  <si>
    <t>Hírös Lovarda lovas eszközeinek beszerzése</t>
  </si>
  <si>
    <t>Reklám- és promóciós termékek beszerzése</t>
  </si>
  <si>
    <t>Gépjármű beszerzés a Neumann János Egyetem részére.</t>
  </si>
  <si>
    <t>Deák Terem felújításához kapcsolódó eszközbeszerzés</t>
  </si>
  <si>
    <t>1.</t>
  </si>
  <si>
    <t>6.</t>
  </si>
  <si>
    <t>7.</t>
  </si>
  <si>
    <t>2.</t>
  </si>
  <si>
    <t>3.</t>
  </si>
  <si>
    <t>4.</t>
  </si>
  <si>
    <t>5.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</si>
  <si>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</si>
  <si>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</si>
  <si>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</si>
  <si>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</si>
  <si>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</si>
  <si>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</si>
  <si>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</si>
  <si>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</si>
  <si>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</si>
  <si>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</si>
  <si>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</si>
  <si>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</si>
  <si>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KVK-TNLV-1/9/2021</t>
  </si>
  <si>
    <t>2021.02.15-2022.02.14</t>
  </si>
  <si>
    <t>Laboratóriumi vegyszerek és kapcsolódó eszközök beszerzésének biztosítása</t>
  </si>
  <si>
    <t>Promt Kft</t>
  </si>
  <si>
    <t>NJE-JII-VBI/25/7/2021</t>
  </si>
  <si>
    <t>adásvételi szerződés</t>
  </si>
  <si>
    <t>NJE-KVK-TNLV-7/9/2021</t>
  </si>
  <si>
    <t>2021.04.05-2022.04.04</t>
  </si>
  <si>
    <t>MTA Könyvtár és Információs Központ</t>
  </si>
  <si>
    <t>NJE-KIK/20/2021</t>
  </si>
  <si>
    <t>2021.01.01-2023.12.31</t>
  </si>
  <si>
    <t>előfizetői megállapodás</t>
  </si>
  <si>
    <t>NJE-KVK-DH/23/8/2021</t>
  </si>
  <si>
    <t>2021.12.31-ig</t>
  </si>
  <si>
    <t>NJE-KVK-DH/22/6/2021</t>
  </si>
  <si>
    <t>Mezőgazdasági szolgáltatások igénybevétele</t>
  </si>
  <si>
    <t>mezőgazdasági vállalkozási szerződés</t>
  </si>
  <si>
    <t>NJE-KVK-DH/22/6/2022</t>
  </si>
  <si>
    <t>NJE-JII-VBI/352/2020</t>
  </si>
  <si>
    <t>Bérleti szerződés</t>
  </si>
  <si>
    <t>Kecskeméti Duális Oktatás Zrt</t>
  </si>
  <si>
    <t>Campusépületében irodák, oktatási termek bérlése</t>
  </si>
  <si>
    <t>NJE-JII-VBI/66/4/2021</t>
  </si>
  <si>
    <t>Üzemeltetési tanácsadás</t>
  </si>
  <si>
    <t>NJE-JII-VBI/53/1/2021</t>
  </si>
  <si>
    <t>PROMT Kft</t>
  </si>
  <si>
    <t>NJE-PI/38/8/2021</t>
  </si>
  <si>
    <t>2021.03.31-ig</t>
  </si>
  <si>
    <t>Raster Stúdió Kft</t>
  </si>
  <si>
    <t>Közösségi tér kialakítása, lovarda talajcseréje és molekuláris labor felállítása</t>
  </si>
  <si>
    <t>NJE-KVK-DH/59/8/2021</t>
  </si>
  <si>
    <t>General Central Építőipari és Kereskedelmi Kft</t>
  </si>
  <si>
    <t>NJE-JII-VBI/218/7/2021</t>
  </si>
  <si>
    <t>GAMF kar épületeiben épületvillamossági felülvizsgálat</t>
  </si>
  <si>
    <t>NJE-JII-VBI/219/7/2021</t>
  </si>
  <si>
    <t>GAMF kar épületeiben épületgépészeti felülvizsgálat</t>
  </si>
  <si>
    <t>Bosch Elektronic Service</t>
  </si>
  <si>
    <t>NJE-JII-VBI/177/2/2021</t>
  </si>
  <si>
    <t>megrendelő</t>
  </si>
  <si>
    <t>Bosch szerszámok, műszerek, tárolók beszerzése</t>
  </si>
  <si>
    <t>NJE-JII-VBI/151/10/2021</t>
  </si>
  <si>
    <t>Super-Automobil Kft</t>
  </si>
  <si>
    <t>NJE-PI/204/8/2021/EFOP343</t>
  </si>
  <si>
    <t xml:space="preserve">Szilfer Bútorház </t>
  </si>
  <si>
    <t>2021.10.01-2022.09.30.</t>
  </si>
  <si>
    <t>NJE-JII-VBI/360/2020</t>
  </si>
  <si>
    <t xml:space="preserve">NEPTUN Licenszszerződés </t>
  </si>
  <si>
    <t xml:space="preserve">SDA Inormatika Zrt. </t>
  </si>
  <si>
    <t>36 hónap</t>
  </si>
  <si>
    <t>IFUA HORVÁTH &amp; PARTNERS kft</t>
  </si>
  <si>
    <t>Tanácsadás, képzési tartalomfejlesztés, képzők képzése</t>
  </si>
  <si>
    <t>2021.11.30-ig</t>
  </si>
  <si>
    <t>NJE-JII-VBI/209/8/2021</t>
  </si>
  <si>
    <t>NJE-GI-KÜI/158/6/2021</t>
  </si>
  <si>
    <t>Kovács Péterné ev.</t>
  </si>
  <si>
    <t>Neumann János Egyetem részére tisztítószer és higiéniai kellékanyagok beszerzése a 2022-es évre</t>
  </si>
  <si>
    <t>2022.12.31-ig</t>
  </si>
  <si>
    <t>NJE-GI-KÜI/157/6/2022</t>
  </si>
  <si>
    <t>NYUGDÍJ-PLUSZ Közérdekű Nyugdíjas Szövetkezet</t>
  </si>
  <si>
    <t>Foglalkoztatói megállapodás munkavállalók kiközvetítésére, illetve alkalmazására a Neumann János Egyetemen</t>
  </si>
  <si>
    <t>NJE-JII-VBI/246/10/2021</t>
  </si>
  <si>
    <t>Piszmán Zoltán</t>
  </si>
  <si>
    <t>Széna beszerzés a Hirös Népfőiskola Lovarda részére</t>
  </si>
  <si>
    <t>2022.06.30-ig</t>
  </si>
  <si>
    <t>Talajlabor laborvegyszer és kapcsolódó eszközök beszerzése</t>
  </si>
  <si>
    <t>NJE-KVK-TNVL1/10/2022</t>
  </si>
  <si>
    <t>A Neumann János Egyetem használatában lévő miklóstelepi ingatlanokon kerítés helyreállítás és kiépítés kerítéskapuval, valamint meglévő épületek OSB lappal történő lefedése</t>
  </si>
  <si>
    <t>NJE-JII-VBI/2/8/2022</t>
  </si>
  <si>
    <t>MEGA-SPED Kft</t>
  </si>
  <si>
    <t>A Neumann János Egyetem használatában lévő miklóstelepi ingatlanokon kerti munkák elvégzése</t>
  </si>
  <si>
    <t>A Neumann János Egyetem használatában lévő miklóstelepi ingatlanokról szemét kitakarítása és elszállítás</t>
  </si>
  <si>
    <t>NJE-JII-VBI/3/8/2022</t>
  </si>
  <si>
    <t>NJE-JII-VBI/4/8/2022</t>
  </si>
  <si>
    <t>Hulladékszállítási szerződés - DTKH</t>
  </si>
  <si>
    <t>NJE-GI-KÜI/35/2022</t>
  </si>
  <si>
    <t>hulladékszállítási keretszerződés</t>
  </si>
  <si>
    <t>2022.02.01-2024.01.31</t>
  </si>
  <si>
    <t>2022.01.01-2022.12.31</t>
  </si>
  <si>
    <t>NJE-KVK-DH/46/6/2022</t>
  </si>
  <si>
    <t>NJE-KVK-DH/56/2022</t>
  </si>
  <si>
    <t>NJE-KVK Tangazdaság műtrágyák, növényvédő szerek beszerzése</t>
  </si>
  <si>
    <t>Gépi mezőgazdasági szolgáltatások igénybevétele</t>
  </si>
  <si>
    <t>NJE-KVK-DH/59/6/2022</t>
  </si>
  <si>
    <t>Kézi mezőgazdasági szolgáltatások igénybevétele</t>
  </si>
  <si>
    <t>NJE-KVK-DH/55/6/2022</t>
  </si>
  <si>
    <t>Zöldsped Mezőgazdasági Kft</t>
  </si>
  <si>
    <t>NJE-JII-VBI/47/9/2022</t>
  </si>
  <si>
    <t>NJE részére vezetőkiválasztás és munkaerő közvetítés</t>
  </si>
  <si>
    <t>munkaerő közvetítési keretszerződés</t>
  </si>
  <si>
    <t>2023.03.31-ig</t>
  </si>
  <si>
    <t>NJE-KVK-DH/45/6/2022</t>
  </si>
  <si>
    <t>Árpád-Agrár Zrt</t>
  </si>
  <si>
    <t>Palántanevelési szolgáltatás</t>
  </si>
  <si>
    <t>2022.05.31-ig</t>
  </si>
  <si>
    <t>NJE-JII-VBI/211/2021</t>
  </si>
  <si>
    <t>CYEB Energiakereskedő Kft</t>
  </si>
  <si>
    <t>Teljes ellátás alapú villamosenergia adásvételi szerződés</t>
  </si>
  <si>
    <t>20.</t>
  </si>
  <si>
    <t>Select Humánerőforrás Kft.</t>
  </si>
  <si>
    <t>21.</t>
  </si>
  <si>
    <t>2022.03.03. (2022-ben jár le)</t>
  </si>
  <si>
    <t xml:space="preserve">Lenovo Ideapad 5 notebook beszerzés </t>
  </si>
  <si>
    <t>2022.03.15. (szerződés aláírsától számított 15 nap)</t>
  </si>
  <si>
    <t>ETIAM Kft.</t>
  </si>
  <si>
    <t>T-Systems Magyarország Zrt.</t>
  </si>
  <si>
    <t xml:space="preserve">Fortigate licensz hosszabítás </t>
  </si>
  <si>
    <t>2022. 06.01.(szerződés aláírsától számított 15 nap)</t>
  </si>
  <si>
    <t xml:space="preserve">  </t>
  </si>
  <si>
    <t>Gamax Laboratory Solutions  Kft.</t>
  </si>
  <si>
    <t>MATLAB Campus Wide License, 1 éves időtartamra</t>
  </si>
  <si>
    <t>5 001 000 Ft + 1 350 270 Ft ( MNB+GTK megosztás a szerződésből nem derül ki)</t>
  </si>
  <si>
    <t xml:space="preserve">12. </t>
  </si>
  <si>
    <t>NJE-GAMF-IJAT/133/1/2021.</t>
  </si>
  <si>
    <t xml:space="preserve">NJE-KVK-DH/47/6/2022 </t>
  </si>
  <si>
    <t xml:space="preserve">NJE-GI-II-2/8/2022 </t>
  </si>
  <si>
    <t xml:space="preserve">NJE-GI-II/17/8/2022 </t>
  </si>
  <si>
    <t>NJE-GI-II/29/2022</t>
  </si>
  <si>
    <t>T.E.T.T. Mérnökiroda Kft.</t>
  </si>
  <si>
    <t>,,Vibrációs feszültség mentesítési eljárások és a kapcsolódó diagnosztika kifejlesztése precíziós öntvény alkatrészek kezelésére"a pályázatban kitűzött célok elérése érdekében</t>
  </si>
  <si>
    <t xml:space="preserve">Vállalkozói szerződés 1. számú módosítása  </t>
  </si>
  <si>
    <t>EISZ Adatbázisok 2022 előfizetői megállapodás</t>
  </si>
  <si>
    <t>21 710  818 Ft</t>
  </si>
  <si>
    <t>NJE-KIK/6/2022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</si>
</sst>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Ft&quot;;[Red]\-#,##0\ &quot;Ft&quot;"/>
    <numFmt numFmtId="164" formatCode="_-* #,##0.00\ _F_t_-;\-* #,##0.00\ _F_t_-;_-* &quot;-&quot;??\ _F_t_-;_-@_-"/>
    <numFmt numFmtId="165" formatCode="_-* #,##0\ _F_t_-;\-* #,##0\ _F_t_-;_-* &quot;-&quot;??\ _F_t_-;_-@_-"/>
    <numFmt numFmtId="166" formatCode="#,##0.00\ &quot;Ft&quot;"/>
    <numFmt numFmtId="167" formatCode="#,##0\ &quot;Ft&quot;"/>
  </numFmts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i/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3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vertical="center"/>
    </xf>
    <xf numFmtId="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14" fontId="1" fillId="0" borderId="7" xfId="0" applyNumberFormat="1" applyFont="1" applyBorder="1" applyAlignment="1">
      <alignment horizontal="center" vertical="center"/>
    </xf>
    <xf numFmtId="6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65" fontId="1" fillId="0" borderId="1" xfId="1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166" fontId="1" fillId="0" borderId="1" xfId="1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14" fontId="1" fillId="0" borderId="18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6" fontId="1" fillId="0" borderId="18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14" fontId="1" fillId="0" borderId="21" xfId="0" applyNumberFormat="1" applyFont="1" applyBorder="1" applyAlignment="1">
      <alignment horizontal="center" vertical="center"/>
    </xf>
    <xf numFmtId="6" fontId="1" fillId="0" borderId="21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67" fontId="1" fillId="0" borderId="1" xfId="1" applyNumberFormat="1" applyFont="1" applyBorder="1" applyAlignment="1">
      <alignment horizontal="center" vertical="center" wrapText="1"/>
    </xf>
    <xf numFmtId="167" fontId="5" fillId="0" borderId="1" xfId="1" applyNumberFormat="1" applyFont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/>
    </xf>
    <xf numFmtId="6" fontId="1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8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vertical="center"/>
    </xf>
    <xf numFmtId="6" fontId="1" fillId="0" borderId="18" xfId="0" applyNumberFormat="1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18" xfId="0" applyNumberFormat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4" fontId="1" fillId="0" borderId="1" xfId="0" applyNumberFormat="1" applyFont="1" applyFill="1" applyBorder="1" applyAlignment="1">
      <alignment horizontal="left" vertical="center"/>
    </xf>
    <xf numFmtId="0" fontId="0" fillId="0" borderId="0" xfId="0" applyFill="1"/>
    <xf numFmtId="14" fontId="5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0" fillId="0" borderId="1" xfId="0" applyFill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6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4" fontId="5" fillId="0" borderId="18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1" fillId="0" borderId="2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6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32"/>
  <sheetViews>
    <sheetView tabSelected="1" workbookViewId="0">
      <selection activeCell="F25" sqref="F25"/>
    </sheetView>
  </sheetViews>
  <sheetFormatPr defaultRowHeight="15" x14ac:dyDescent="0.25"/>
  <cols>
    <col min="1" max="1" width="15.7109375" customWidth="1"/>
    <col min="2" max="2" width="26.140625" customWidth="1"/>
    <col min="3" max="3" width="14.42578125" style="73" customWidth="1"/>
    <col min="4" max="4" width="62" bestFit="1" customWidth="1"/>
    <col min="5" max="5" width="21.85546875" bestFit="1" customWidth="1"/>
    <col min="6" max="6" width="58.140625" bestFit="1" customWidth="1"/>
    <col min="7" max="7" width="25.140625" style="77" customWidth="1"/>
    <col min="8" max="8" width="29" customWidth="1"/>
    <col min="9" max="9" width="32.85546875" customWidth="1"/>
  </cols>
  <sheetData>
    <row r="1" spans="1:8" ht="15.75" thickBot="1" x14ac:dyDescent="0.3">
      <c r="A1" s="116" t="s">
        <v>7</v>
      </c>
      <c r="B1" s="117"/>
      <c r="C1" s="117"/>
      <c r="D1" s="117"/>
      <c r="E1" s="117"/>
      <c r="F1" s="117"/>
      <c r="G1" s="117"/>
      <c r="H1" s="118"/>
    </row>
    <row r="2" spans="1:8" s="2" customFormat="1" ht="35.25" customHeight="1" x14ac:dyDescent="0.2">
      <c r="A2" s="28" t="s">
        <v>8</v>
      </c>
      <c r="B2" s="29" t="s">
        <v>5</v>
      </c>
      <c r="C2" s="29" t="s">
        <v>0</v>
      </c>
      <c r="D2" s="29" t="s">
        <v>1</v>
      </c>
      <c r="E2" s="29" t="s">
        <v>6</v>
      </c>
      <c r="F2" s="29" t="s">
        <v>2</v>
      </c>
      <c r="G2" s="29" t="s">
        <v>4</v>
      </c>
      <c r="H2" s="29" t="s">
        <v>3</v>
      </c>
    </row>
    <row r="3" spans="1:8" ht="25.5" customHeight="1" x14ac:dyDescent="0.25">
      <c r="A3" s="113" t="s">
        <v>316</v>
      </c>
      <c r="B3" s="103" t="s">
        <v>395</v>
      </c>
      <c r="C3" s="111">
        <v>44540</v>
      </c>
      <c r="D3" s="103" t="s">
        <v>396</v>
      </c>
      <c r="E3" s="105">
        <v>5500000</v>
      </c>
      <c r="F3" s="102" t="s">
        <v>397</v>
      </c>
      <c r="G3" s="110" t="s">
        <v>398</v>
      </c>
      <c r="H3" s="108" t="s">
        <v>137</v>
      </c>
    </row>
    <row r="4" spans="1:8" ht="25.5" customHeight="1" x14ac:dyDescent="0.25">
      <c r="A4" s="113" t="s">
        <v>319</v>
      </c>
      <c r="B4" s="103" t="s">
        <v>392</v>
      </c>
      <c r="C4" s="111">
        <v>44550</v>
      </c>
      <c r="D4" s="103" t="s">
        <v>393</v>
      </c>
      <c r="E4" s="105">
        <v>12500000</v>
      </c>
      <c r="F4" s="102" t="s">
        <v>394</v>
      </c>
      <c r="G4" s="111" t="s">
        <v>391</v>
      </c>
      <c r="H4" s="108" t="s">
        <v>251</v>
      </c>
    </row>
    <row r="5" spans="1:8" ht="25.5" customHeight="1" x14ac:dyDescent="0.25">
      <c r="A5" s="113" t="s">
        <v>320</v>
      </c>
      <c r="B5" s="103" t="s">
        <v>388</v>
      </c>
      <c r="C5" s="111">
        <v>44572</v>
      </c>
      <c r="D5" s="103" t="s">
        <v>389</v>
      </c>
      <c r="E5" s="105">
        <v>11500000</v>
      </c>
      <c r="F5" s="102" t="s">
        <v>390</v>
      </c>
      <c r="G5" s="111" t="s">
        <v>391</v>
      </c>
      <c r="H5" s="108" t="s">
        <v>137</v>
      </c>
    </row>
    <row r="6" spans="1:8" ht="49.5" customHeight="1" x14ac:dyDescent="0.25">
      <c r="A6" s="113" t="s">
        <v>321</v>
      </c>
      <c r="B6" s="103" t="s">
        <v>402</v>
      </c>
      <c r="C6" s="111">
        <v>44572</v>
      </c>
      <c r="D6" s="103" t="s">
        <v>403</v>
      </c>
      <c r="E6" s="105">
        <v>6312000</v>
      </c>
      <c r="F6" s="102" t="s">
        <v>401</v>
      </c>
      <c r="G6" s="104">
        <v>44701</v>
      </c>
      <c r="H6" s="108" t="s">
        <v>225</v>
      </c>
    </row>
    <row r="7" spans="1:8" ht="25.5" customHeight="1" x14ac:dyDescent="0.25">
      <c r="A7" s="113" t="s">
        <v>322</v>
      </c>
      <c r="B7" s="103" t="s">
        <v>406</v>
      </c>
      <c r="C7" s="111">
        <v>44572</v>
      </c>
      <c r="D7" s="103" t="s">
        <v>403</v>
      </c>
      <c r="E7" s="105">
        <v>6054300</v>
      </c>
      <c r="F7" s="102" t="s">
        <v>404</v>
      </c>
      <c r="G7" s="104">
        <v>44701</v>
      </c>
      <c r="H7" s="108" t="s">
        <v>225</v>
      </c>
    </row>
    <row r="8" spans="1:8" ht="25.5" customHeight="1" x14ac:dyDescent="0.25">
      <c r="A8" s="113" t="s">
        <v>317</v>
      </c>
      <c r="B8" s="103" t="s">
        <v>407</v>
      </c>
      <c r="C8" s="111">
        <v>44572</v>
      </c>
      <c r="D8" s="103" t="s">
        <v>403</v>
      </c>
      <c r="E8" s="105">
        <v>6606500</v>
      </c>
      <c r="F8" s="102" t="s">
        <v>405</v>
      </c>
      <c r="G8" s="111">
        <v>44620</v>
      </c>
      <c r="H8" s="108" t="s">
        <v>225</v>
      </c>
    </row>
    <row r="9" spans="1:8" ht="29.25" customHeight="1" x14ac:dyDescent="0.25">
      <c r="A9" s="113" t="s">
        <v>318</v>
      </c>
      <c r="B9" s="103" t="s">
        <v>457</v>
      </c>
      <c r="C9" s="111">
        <v>44587</v>
      </c>
      <c r="D9" s="103" t="s">
        <v>343</v>
      </c>
      <c r="E9" s="105" t="s">
        <v>456</v>
      </c>
      <c r="F9" s="106" t="s">
        <v>455</v>
      </c>
      <c r="G9" s="110" t="s">
        <v>412</v>
      </c>
      <c r="H9" s="108" t="s">
        <v>346</v>
      </c>
    </row>
    <row r="10" spans="1:8" ht="25.5" customHeight="1" x14ac:dyDescent="0.25">
      <c r="A10" s="113" t="s">
        <v>323</v>
      </c>
      <c r="B10" s="103" t="s">
        <v>409</v>
      </c>
      <c r="C10" s="111">
        <v>44593</v>
      </c>
      <c r="D10" s="103" t="s">
        <v>254</v>
      </c>
      <c r="E10" s="105">
        <v>9000000</v>
      </c>
      <c r="F10" s="102" t="s">
        <v>408</v>
      </c>
      <c r="G10" s="110" t="s">
        <v>411</v>
      </c>
      <c r="H10" s="108" t="s">
        <v>410</v>
      </c>
    </row>
    <row r="11" spans="1:8" ht="25.5" customHeight="1" x14ac:dyDescent="0.25">
      <c r="A11" s="114" t="s">
        <v>324</v>
      </c>
      <c r="B11" s="103" t="s">
        <v>400</v>
      </c>
      <c r="C11" s="111">
        <v>44614</v>
      </c>
      <c r="D11" s="103" t="s">
        <v>281</v>
      </c>
      <c r="E11" s="105">
        <v>10000000</v>
      </c>
      <c r="F11" s="102" t="s">
        <v>399</v>
      </c>
      <c r="G11" s="112">
        <v>44979</v>
      </c>
      <c r="H11" s="108" t="s">
        <v>137</v>
      </c>
    </row>
    <row r="12" spans="1:8" ht="25.5" customHeight="1" x14ac:dyDescent="0.25">
      <c r="A12" s="113" t="s">
        <v>325</v>
      </c>
      <c r="B12" s="103" t="s">
        <v>413</v>
      </c>
      <c r="C12" s="111">
        <v>44649</v>
      </c>
      <c r="D12" s="103" t="s">
        <v>30</v>
      </c>
      <c r="E12" s="105">
        <v>14995000</v>
      </c>
      <c r="F12" s="102" t="s">
        <v>311</v>
      </c>
      <c r="G12" s="110" t="s">
        <v>391</v>
      </c>
      <c r="H12" s="108" t="s">
        <v>137</v>
      </c>
    </row>
    <row r="13" spans="1:8" ht="25.5" customHeight="1" x14ac:dyDescent="0.25">
      <c r="A13" s="113" t="s">
        <v>326</v>
      </c>
      <c r="B13" s="103" t="s">
        <v>421</v>
      </c>
      <c r="C13" s="111">
        <v>44651</v>
      </c>
      <c r="D13" s="103" t="s">
        <v>433</v>
      </c>
      <c r="E13" s="105">
        <v>9000000</v>
      </c>
      <c r="F13" s="102" t="s">
        <v>422</v>
      </c>
      <c r="G13" s="110" t="s">
        <v>424</v>
      </c>
      <c r="H13" s="108" t="s">
        <v>423</v>
      </c>
    </row>
    <row r="14" spans="1:8" ht="29.25" customHeight="1" x14ac:dyDescent="0.25">
      <c r="A14" s="109" t="s">
        <v>446</v>
      </c>
      <c r="B14" s="103" t="s">
        <v>425</v>
      </c>
      <c r="C14" s="104">
        <v>44651</v>
      </c>
      <c r="D14" s="103" t="s">
        <v>426</v>
      </c>
      <c r="E14" s="105">
        <v>14976000</v>
      </c>
      <c r="F14" s="106" t="s">
        <v>427</v>
      </c>
      <c r="G14" s="107" t="s">
        <v>428</v>
      </c>
      <c r="H14" s="108" t="s">
        <v>351</v>
      </c>
    </row>
    <row r="15" spans="1:8" ht="25.5" customHeight="1" x14ac:dyDescent="0.25">
      <c r="A15" s="113" t="s">
        <v>328</v>
      </c>
      <c r="B15" s="103" t="s">
        <v>414</v>
      </c>
      <c r="C15" s="111">
        <v>44680</v>
      </c>
      <c r="D15" s="103" t="s">
        <v>10</v>
      </c>
      <c r="E15" s="105">
        <v>14999000</v>
      </c>
      <c r="F15" s="102" t="s">
        <v>415</v>
      </c>
      <c r="G15" s="110" t="s">
        <v>391</v>
      </c>
      <c r="H15" s="108" t="s">
        <v>137</v>
      </c>
    </row>
    <row r="16" spans="1:8" ht="25.5" customHeight="1" x14ac:dyDescent="0.25">
      <c r="A16" s="113" t="s">
        <v>329</v>
      </c>
      <c r="B16" s="103" t="s">
        <v>419</v>
      </c>
      <c r="C16" s="111">
        <v>44680</v>
      </c>
      <c r="D16" s="103" t="s">
        <v>420</v>
      </c>
      <c r="E16" s="105">
        <v>12750000</v>
      </c>
      <c r="F16" s="102" t="s">
        <v>418</v>
      </c>
      <c r="G16" s="110" t="s">
        <v>391</v>
      </c>
      <c r="H16" s="108" t="s">
        <v>351</v>
      </c>
    </row>
    <row r="17" spans="1:8" ht="25.5" customHeight="1" x14ac:dyDescent="0.25">
      <c r="A17" s="113" t="s">
        <v>330</v>
      </c>
      <c r="B17" s="103" t="s">
        <v>417</v>
      </c>
      <c r="C17" s="111">
        <v>44691</v>
      </c>
      <c r="D17" s="103" t="s">
        <v>10</v>
      </c>
      <c r="E17" s="105">
        <v>14519500</v>
      </c>
      <c r="F17" s="102" t="s">
        <v>416</v>
      </c>
      <c r="G17" s="110" t="s">
        <v>391</v>
      </c>
      <c r="H17" s="108" t="s">
        <v>351</v>
      </c>
    </row>
    <row r="18" spans="1:8" x14ac:dyDescent="0.25">
      <c r="A18" s="103" t="s">
        <v>331</v>
      </c>
      <c r="B18" s="108" t="s">
        <v>448</v>
      </c>
      <c r="C18" s="112">
        <v>44648</v>
      </c>
      <c r="D18" s="103" t="s">
        <v>10</v>
      </c>
      <c r="E18" s="128">
        <v>13127000</v>
      </c>
      <c r="F18" s="108" t="s">
        <v>310</v>
      </c>
      <c r="G18" s="103" t="s">
        <v>391</v>
      </c>
      <c r="H18" s="103" t="s">
        <v>137</v>
      </c>
    </row>
    <row r="19" spans="1:8" ht="38.25" x14ac:dyDescent="0.25">
      <c r="A19" s="114" t="s">
        <v>332</v>
      </c>
      <c r="B19" s="129" t="s">
        <v>447</v>
      </c>
      <c r="C19" s="112">
        <v>44648</v>
      </c>
      <c r="D19" s="103" t="s">
        <v>452</v>
      </c>
      <c r="E19" s="128">
        <v>6500000</v>
      </c>
      <c r="F19" s="130" t="s">
        <v>453</v>
      </c>
      <c r="G19" s="131">
        <v>44651</v>
      </c>
      <c r="H19" s="108" t="s">
        <v>454</v>
      </c>
    </row>
    <row r="20" spans="1:8" x14ac:dyDescent="0.25">
      <c r="A20" s="114" t="s">
        <v>333</v>
      </c>
      <c r="B20" s="103" t="s">
        <v>367</v>
      </c>
      <c r="C20" s="112">
        <v>44503</v>
      </c>
      <c r="D20" s="103" t="s">
        <v>366</v>
      </c>
      <c r="E20" s="105">
        <v>11935000</v>
      </c>
      <c r="F20" s="108" t="s">
        <v>368</v>
      </c>
      <c r="G20" s="131" t="s">
        <v>435</v>
      </c>
      <c r="H20" s="108" t="s">
        <v>288</v>
      </c>
    </row>
    <row r="21" spans="1:8" ht="25.5" x14ac:dyDescent="0.25">
      <c r="A21" s="114" t="s">
        <v>334</v>
      </c>
      <c r="B21" s="108" t="s">
        <v>449</v>
      </c>
      <c r="C21" s="112">
        <v>44616</v>
      </c>
      <c r="D21" s="103" t="s">
        <v>438</v>
      </c>
      <c r="E21" s="128">
        <v>5354979</v>
      </c>
      <c r="F21" s="108" t="s">
        <v>436</v>
      </c>
      <c r="G21" s="108" t="s">
        <v>437</v>
      </c>
      <c r="H21" s="103" t="s">
        <v>340</v>
      </c>
    </row>
    <row r="22" spans="1:8" ht="25.5" x14ac:dyDescent="0.25">
      <c r="A22" s="114" t="s">
        <v>432</v>
      </c>
      <c r="B22" s="108" t="s">
        <v>450</v>
      </c>
      <c r="C22" s="112">
        <v>44698</v>
      </c>
      <c r="D22" s="103" t="s">
        <v>439</v>
      </c>
      <c r="E22" s="128">
        <v>8186800</v>
      </c>
      <c r="F22" s="108" t="s">
        <v>440</v>
      </c>
      <c r="G22" s="108" t="s">
        <v>441</v>
      </c>
      <c r="H22" s="103" t="s">
        <v>340</v>
      </c>
    </row>
    <row r="23" spans="1:8" ht="60" customHeight="1" x14ac:dyDescent="0.25">
      <c r="A23" s="103" t="s">
        <v>434</v>
      </c>
      <c r="B23" s="108" t="s">
        <v>451</v>
      </c>
      <c r="C23" s="112">
        <v>44679</v>
      </c>
      <c r="D23" s="103" t="s">
        <v>443</v>
      </c>
      <c r="E23" s="108" t="s">
        <v>445</v>
      </c>
      <c r="F23" s="108" t="s">
        <v>444</v>
      </c>
      <c r="G23" s="112">
        <v>44694</v>
      </c>
      <c r="H23" s="103" t="s">
        <v>340</v>
      </c>
    </row>
    <row r="24" spans="1:8" x14ac:dyDescent="0.25">
      <c r="A24" s="62"/>
      <c r="B24" s="72"/>
      <c r="C24" s="62"/>
      <c r="D24" s="62"/>
      <c r="E24" s="62"/>
      <c r="F24" s="76"/>
      <c r="G24" s="62"/>
    </row>
    <row r="25" spans="1:8" x14ac:dyDescent="0.25">
      <c r="A25" s="62"/>
      <c r="B25" s="62"/>
      <c r="C25" s="72"/>
      <c r="D25" s="62"/>
      <c r="E25" s="62"/>
      <c r="F25" s="62"/>
      <c r="G25" s="76"/>
      <c r="H25" s="62"/>
    </row>
    <row r="26" spans="1:8" x14ac:dyDescent="0.25">
      <c r="A26" s="62"/>
      <c r="B26" s="115"/>
      <c r="C26" s="72"/>
      <c r="D26" s="62"/>
      <c r="E26" s="62"/>
      <c r="F26" s="62"/>
      <c r="G26" s="76"/>
      <c r="H26" s="62"/>
    </row>
    <row r="27" spans="1:8" x14ac:dyDescent="0.25">
      <c r="A27" s="62"/>
      <c r="B27" s="62"/>
      <c r="C27" s="72"/>
      <c r="D27" s="62" t="s">
        <v>442</v>
      </c>
      <c r="E27" s="62"/>
      <c r="F27" s="62"/>
      <c r="G27" s="76"/>
      <c r="H27" s="62"/>
    </row>
    <row r="28" spans="1:8" x14ac:dyDescent="0.25">
      <c r="A28" s="62"/>
      <c r="B28" s="62"/>
      <c r="C28" s="72"/>
      <c r="D28" s="62"/>
      <c r="E28" s="62"/>
      <c r="F28" s="62"/>
      <c r="G28" s="76"/>
      <c r="H28" s="62"/>
    </row>
    <row r="29" spans="1:8" x14ac:dyDescent="0.25">
      <c r="A29" s="62"/>
      <c r="B29" s="62"/>
      <c r="C29" s="72"/>
      <c r="D29" s="62"/>
      <c r="E29" s="62"/>
      <c r="F29" s="62"/>
      <c r="G29" s="76"/>
      <c r="H29" s="62"/>
    </row>
    <row r="30" spans="1:8" x14ac:dyDescent="0.25">
      <c r="A30" s="62"/>
      <c r="B30" s="62"/>
      <c r="C30" s="72"/>
      <c r="D30" s="62"/>
      <c r="E30" s="62"/>
      <c r="F30" s="62"/>
      <c r="G30" s="76"/>
      <c r="H30" s="62"/>
    </row>
    <row r="31" spans="1:8" x14ac:dyDescent="0.25">
      <c r="A31" s="62"/>
      <c r="B31" s="62"/>
      <c r="C31" s="72"/>
      <c r="D31" s="62"/>
      <c r="E31" s="62"/>
      <c r="F31" s="62"/>
      <c r="G31" s="76"/>
      <c r="H31" s="62"/>
    </row>
    <row r="32" spans="1:8" x14ac:dyDescent="0.25">
      <c r="A32" s="62"/>
      <c r="B32" s="62"/>
      <c r="C32" s="72"/>
      <c r="D32" s="62"/>
      <c r="E32" s="62"/>
      <c r="F32" s="62"/>
      <c r="G32" s="76"/>
      <c r="H32" s="62"/>
    </row>
    <row r="33" spans="1:8" x14ac:dyDescent="0.25">
      <c r="A33" s="62"/>
      <c r="B33" s="62"/>
      <c r="C33" s="72"/>
      <c r="D33" s="62"/>
      <c r="E33" s="62"/>
      <c r="F33" s="62"/>
      <c r="G33" s="76"/>
      <c r="H33" s="62"/>
    </row>
    <row r="34" spans="1:8" x14ac:dyDescent="0.25">
      <c r="A34" s="62"/>
      <c r="B34" s="62"/>
      <c r="C34" s="72"/>
      <c r="D34" s="62"/>
      <c r="E34" s="62"/>
      <c r="F34" s="62"/>
      <c r="G34" s="76"/>
      <c r="H34" s="62"/>
    </row>
    <row r="35" spans="1:8" x14ac:dyDescent="0.25">
      <c r="A35" s="62"/>
      <c r="B35" s="62"/>
      <c r="C35" s="72"/>
      <c r="D35" s="62"/>
      <c r="E35" s="62"/>
      <c r="F35" s="62"/>
      <c r="G35" s="76"/>
      <c r="H35" s="62"/>
    </row>
    <row r="36" spans="1:8" x14ac:dyDescent="0.25">
      <c r="A36" s="62"/>
      <c r="B36" s="62"/>
      <c r="C36" s="72"/>
      <c r="D36" s="62"/>
      <c r="E36" s="62"/>
      <c r="F36" s="62"/>
      <c r="G36" s="76"/>
      <c r="H36" s="62"/>
    </row>
    <row r="37" spans="1:8" x14ac:dyDescent="0.25">
      <c r="A37" s="62"/>
      <c r="B37" s="62"/>
      <c r="C37" s="72"/>
      <c r="D37" s="62"/>
      <c r="E37" s="62"/>
      <c r="F37" s="62"/>
      <c r="G37" s="76"/>
      <c r="H37" s="62"/>
    </row>
    <row r="38" spans="1:8" x14ac:dyDescent="0.25">
      <c r="A38" s="62"/>
      <c r="B38" s="62"/>
      <c r="C38" s="72"/>
      <c r="D38" s="62"/>
      <c r="E38" s="62"/>
      <c r="F38" s="62"/>
      <c r="G38" s="76"/>
      <c r="H38" s="62"/>
    </row>
    <row r="39" spans="1:8" x14ac:dyDescent="0.25">
      <c r="A39" s="62"/>
      <c r="B39" s="62"/>
      <c r="C39" s="72"/>
      <c r="D39" s="62"/>
      <c r="E39" s="62"/>
      <c r="F39" s="62"/>
      <c r="G39" s="76"/>
      <c r="H39" s="62"/>
    </row>
    <row r="40" spans="1:8" x14ac:dyDescent="0.25">
      <c r="A40" s="62"/>
      <c r="B40" s="62"/>
      <c r="C40" s="72"/>
      <c r="D40" s="62"/>
      <c r="E40" s="62"/>
      <c r="F40" s="62"/>
      <c r="G40" s="76"/>
      <c r="H40" s="62"/>
    </row>
    <row r="41" spans="1:8" x14ac:dyDescent="0.25">
      <c r="A41" s="62"/>
      <c r="B41" s="62"/>
      <c r="C41" s="72"/>
      <c r="D41" s="62"/>
      <c r="E41" s="62"/>
      <c r="F41" s="62"/>
      <c r="G41" s="76"/>
      <c r="H41" s="62"/>
    </row>
    <row r="42" spans="1:8" x14ac:dyDescent="0.25">
      <c r="A42" s="62"/>
      <c r="B42" s="62"/>
      <c r="C42" s="72"/>
      <c r="D42" s="62"/>
      <c r="E42" s="62"/>
      <c r="F42" s="62"/>
      <c r="G42" s="76"/>
      <c r="H42" s="62"/>
    </row>
    <row r="43" spans="1:8" x14ac:dyDescent="0.25">
      <c r="A43" s="62"/>
      <c r="B43" s="62"/>
      <c r="C43" s="72"/>
      <c r="D43" s="62"/>
      <c r="E43" s="62"/>
      <c r="F43" s="62"/>
      <c r="G43" s="76"/>
      <c r="H43" s="62"/>
    </row>
    <row r="44" spans="1:8" x14ac:dyDescent="0.25">
      <c r="A44" s="62"/>
      <c r="B44" s="62"/>
      <c r="C44" s="72"/>
      <c r="D44" s="62"/>
      <c r="E44" s="62"/>
      <c r="F44" s="62"/>
      <c r="G44" s="76"/>
      <c r="H44" s="62"/>
    </row>
    <row r="45" spans="1:8" x14ac:dyDescent="0.25">
      <c r="A45" s="62"/>
      <c r="B45" s="62"/>
      <c r="C45" s="72"/>
      <c r="D45" s="62"/>
      <c r="E45" s="62"/>
      <c r="F45" s="62"/>
      <c r="G45" s="76"/>
      <c r="H45" s="62"/>
    </row>
    <row r="46" spans="1:8" x14ac:dyDescent="0.25">
      <c r="A46" s="62"/>
      <c r="B46" s="62"/>
      <c r="C46" s="72"/>
      <c r="D46" s="62"/>
      <c r="E46" s="62"/>
      <c r="F46" s="62"/>
      <c r="G46" s="76"/>
      <c r="H46" s="62"/>
    </row>
    <row r="47" spans="1:8" x14ac:dyDescent="0.25">
      <c r="A47" s="62"/>
      <c r="B47" s="62"/>
      <c r="C47" s="72"/>
      <c r="D47" s="62"/>
      <c r="E47" s="62"/>
      <c r="F47" s="62"/>
      <c r="G47" s="76"/>
      <c r="H47" s="62"/>
    </row>
    <row r="48" spans="1:8" x14ac:dyDescent="0.25">
      <c r="A48" s="62"/>
      <c r="B48" s="62"/>
      <c r="C48" s="72"/>
      <c r="D48" s="62"/>
      <c r="E48" s="62"/>
      <c r="F48" s="62"/>
      <c r="G48" s="76"/>
      <c r="H48" s="62"/>
    </row>
    <row r="49" spans="1:8" x14ac:dyDescent="0.25">
      <c r="A49" s="62"/>
      <c r="B49" s="62"/>
      <c r="C49" s="72"/>
      <c r="D49" s="62"/>
      <c r="E49" s="62"/>
      <c r="F49" s="62"/>
      <c r="G49" s="76"/>
      <c r="H49" s="62"/>
    </row>
    <row r="50" spans="1:8" x14ac:dyDescent="0.25">
      <c r="A50" s="62"/>
      <c r="B50" s="62"/>
      <c r="C50" s="72"/>
      <c r="D50" s="62"/>
      <c r="E50" s="62"/>
      <c r="F50" s="62"/>
      <c r="G50" s="76"/>
      <c r="H50" s="62"/>
    </row>
    <row r="51" spans="1:8" x14ac:dyDescent="0.25">
      <c r="A51" s="62"/>
      <c r="B51" s="62"/>
      <c r="C51" s="72"/>
      <c r="D51" s="62"/>
      <c r="E51" s="62"/>
      <c r="F51" s="62"/>
      <c r="G51" s="76"/>
      <c r="H51" s="62"/>
    </row>
    <row r="52" spans="1:8" x14ac:dyDescent="0.25">
      <c r="A52" s="62"/>
      <c r="B52" s="62"/>
      <c r="C52" s="72"/>
      <c r="D52" s="62"/>
      <c r="E52" s="62"/>
      <c r="F52" s="62"/>
      <c r="G52" s="76"/>
      <c r="H52" s="62"/>
    </row>
    <row r="53" spans="1:8" x14ac:dyDescent="0.25">
      <c r="A53" s="62"/>
      <c r="B53" s="62"/>
      <c r="C53" s="72"/>
      <c r="D53" s="62"/>
      <c r="E53" s="62"/>
      <c r="F53" s="62"/>
      <c r="G53" s="76"/>
      <c r="H53" s="62"/>
    </row>
    <row r="54" spans="1:8" x14ac:dyDescent="0.25">
      <c r="A54" s="62"/>
      <c r="B54" s="62"/>
      <c r="C54" s="72"/>
      <c r="D54" s="62"/>
      <c r="E54" s="62"/>
      <c r="F54" s="62"/>
      <c r="G54" s="76"/>
      <c r="H54" s="62"/>
    </row>
    <row r="55" spans="1:8" x14ac:dyDescent="0.25">
      <c r="A55" s="62"/>
      <c r="B55" s="62"/>
      <c r="C55" s="72"/>
      <c r="D55" s="62"/>
      <c r="E55" s="62"/>
      <c r="F55" s="62"/>
      <c r="G55" s="76"/>
      <c r="H55" s="62"/>
    </row>
    <row r="56" spans="1:8" x14ac:dyDescent="0.25">
      <c r="A56" s="62"/>
      <c r="B56" s="62"/>
      <c r="C56" s="72"/>
      <c r="D56" s="62"/>
      <c r="E56" s="62"/>
      <c r="F56" s="62"/>
      <c r="G56" s="76"/>
      <c r="H56" s="62"/>
    </row>
    <row r="57" spans="1:8" x14ac:dyDescent="0.25">
      <c r="A57" s="62"/>
      <c r="B57" s="62"/>
      <c r="C57" s="72"/>
      <c r="D57" s="62"/>
      <c r="E57" s="62"/>
      <c r="F57" s="62"/>
      <c r="G57" s="76"/>
      <c r="H57" s="62"/>
    </row>
    <row r="58" spans="1:8" x14ac:dyDescent="0.25">
      <c r="A58" s="62"/>
      <c r="B58" s="62"/>
      <c r="C58" s="72"/>
      <c r="D58" s="62"/>
      <c r="E58" s="62"/>
      <c r="F58" s="62"/>
      <c r="G58" s="76"/>
      <c r="H58" s="62"/>
    </row>
    <row r="59" spans="1:8" x14ac:dyDescent="0.25">
      <c r="A59" s="62"/>
      <c r="B59" s="62"/>
      <c r="C59" s="72"/>
      <c r="D59" s="62"/>
      <c r="E59" s="62"/>
      <c r="F59" s="62"/>
      <c r="G59" s="76"/>
      <c r="H59" s="62"/>
    </row>
    <row r="60" spans="1:8" x14ac:dyDescent="0.25">
      <c r="A60" s="62"/>
      <c r="B60" s="62"/>
      <c r="C60" s="72"/>
      <c r="D60" s="62"/>
      <c r="E60" s="62"/>
      <c r="F60" s="62"/>
      <c r="G60" s="76"/>
      <c r="H60" s="62"/>
    </row>
    <row r="61" spans="1:8" x14ac:dyDescent="0.25">
      <c r="A61" s="62"/>
      <c r="B61" s="62"/>
      <c r="C61" s="72"/>
      <c r="D61" s="62"/>
      <c r="E61" s="62"/>
      <c r="F61" s="62"/>
      <c r="G61" s="76"/>
      <c r="H61" s="62"/>
    </row>
    <row r="62" spans="1:8" x14ac:dyDescent="0.25">
      <c r="A62" s="62"/>
      <c r="B62" s="62"/>
      <c r="C62" s="72"/>
      <c r="D62" s="62"/>
      <c r="E62" s="62"/>
      <c r="F62" s="62"/>
      <c r="G62" s="76"/>
      <c r="H62" s="62"/>
    </row>
    <row r="63" spans="1:8" x14ac:dyDescent="0.25">
      <c r="A63" s="62"/>
      <c r="B63" s="62"/>
      <c r="C63" s="72"/>
      <c r="D63" s="62"/>
      <c r="E63" s="62"/>
      <c r="F63" s="62"/>
      <c r="G63" s="76"/>
      <c r="H63" s="62"/>
    </row>
    <row r="64" spans="1:8" x14ac:dyDescent="0.25">
      <c r="A64" s="62"/>
      <c r="B64" s="62"/>
      <c r="C64" s="72"/>
      <c r="D64" s="62"/>
      <c r="E64" s="62"/>
      <c r="F64" s="62"/>
      <c r="G64" s="76"/>
      <c r="H64" s="62"/>
    </row>
    <row r="65" spans="1:8" x14ac:dyDescent="0.25">
      <c r="A65" s="62"/>
      <c r="B65" s="62"/>
      <c r="C65" s="72"/>
      <c r="D65" s="62"/>
      <c r="E65" s="62"/>
      <c r="F65" s="62"/>
      <c r="G65" s="76"/>
      <c r="H65" s="62"/>
    </row>
    <row r="66" spans="1:8" x14ac:dyDescent="0.25">
      <c r="A66" s="62"/>
      <c r="B66" s="62"/>
      <c r="C66" s="72"/>
      <c r="D66" s="62"/>
      <c r="E66" s="62"/>
      <c r="F66" s="62"/>
      <c r="G66" s="76"/>
      <c r="H66" s="62"/>
    </row>
    <row r="67" spans="1:8" x14ac:dyDescent="0.25">
      <c r="A67" s="62"/>
      <c r="B67" s="62"/>
      <c r="C67" s="72"/>
      <c r="D67" s="62"/>
      <c r="E67" s="62"/>
      <c r="F67" s="62"/>
      <c r="G67" s="76"/>
      <c r="H67" s="62"/>
    </row>
    <row r="68" spans="1:8" x14ac:dyDescent="0.25">
      <c r="A68" s="62"/>
      <c r="B68" s="62"/>
      <c r="C68" s="72"/>
      <c r="D68" s="62"/>
      <c r="E68" s="62"/>
      <c r="F68" s="62"/>
      <c r="G68" s="76"/>
      <c r="H68" s="62"/>
    </row>
    <row r="69" spans="1:8" x14ac:dyDescent="0.25">
      <c r="A69" s="62"/>
      <c r="B69" s="62"/>
      <c r="C69" s="72"/>
      <c r="D69" s="62"/>
      <c r="E69" s="62"/>
      <c r="F69" s="62"/>
      <c r="G69" s="76"/>
      <c r="H69" s="62"/>
    </row>
    <row r="70" spans="1:8" x14ac:dyDescent="0.25">
      <c r="A70" s="62"/>
      <c r="B70" s="62"/>
      <c r="C70" s="72"/>
      <c r="D70" s="62"/>
      <c r="E70" s="62"/>
      <c r="F70" s="62"/>
      <c r="G70" s="76"/>
      <c r="H70" s="62"/>
    </row>
    <row r="71" spans="1:8" x14ac:dyDescent="0.25">
      <c r="A71" s="62"/>
      <c r="B71" s="62"/>
      <c r="C71" s="72"/>
      <c r="D71" s="62"/>
      <c r="E71" s="62"/>
      <c r="F71" s="62"/>
      <c r="G71" s="76"/>
      <c r="H71" s="62"/>
    </row>
    <row r="72" spans="1:8" x14ac:dyDescent="0.25">
      <c r="A72" s="62"/>
      <c r="B72" s="62"/>
      <c r="C72" s="72"/>
      <c r="D72" s="62"/>
      <c r="E72" s="62"/>
      <c r="F72" s="62"/>
      <c r="G72" s="76"/>
      <c r="H72" s="62"/>
    </row>
    <row r="73" spans="1:8" x14ac:dyDescent="0.25">
      <c r="A73" s="62"/>
      <c r="B73" s="62"/>
      <c r="C73" s="72"/>
      <c r="D73" s="62"/>
      <c r="E73" s="62"/>
      <c r="F73" s="62"/>
      <c r="G73" s="76"/>
      <c r="H73" s="62"/>
    </row>
    <row r="74" spans="1:8" x14ac:dyDescent="0.25">
      <c r="A74" s="62"/>
      <c r="B74" s="62"/>
      <c r="C74" s="72"/>
      <c r="D74" s="62"/>
      <c r="E74" s="62"/>
      <c r="F74" s="62"/>
      <c r="G74" s="76"/>
      <c r="H74" s="62"/>
    </row>
    <row r="75" spans="1:8" x14ac:dyDescent="0.25">
      <c r="A75" s="62"/>
      <c r="B75" s="62"/>
      <c r="C75" s="72"/>
      <c r="D75" s="62"/>
      <c r="E75" s="62"/>
      <c r="F75" s="62"/>
      <c r="G75" s="76"/>
      <c r="H75" s="62"/>
    </row>
    <row r="76" spans="1:8" x14ac:dyDescent="0.25">
      <c r="A76" s="62"/>
      <c r="B76" s="62"/>
      <c r="C76" s="72"/>
      <c r="D76" s="62"/>
      <c r="E76" s="62"/>
      <c r="F76" s="62"/>
      <c r="G76" s="76"/>
      <c r="H76" s="62"/>
    </row>
    <row r="77" spans="1:8" x14ac:dyDescent="0.25">
      <c r="A77" s="62"/>
      <c r="B77" s="62"/>
      <c r="C77" s="72"/>
      <c r="D77" s="62"/>
      <c r="E77" s="62"/>
      <c r="F77" s="62"/>
      <c r="G77" s="76"/>
      <c r="H77" s="62"/>
    </row>
    <row r="78" spans="1:8" x14ac:dyDescent="0.25">
      <c r="A78" s="62"/>
      <c r="B78" s="62"/>
      <c r="C78" s="72"/>
      <c r="D78" s="62"/>
      <c r="E78" s="62"/>
      <c r="F78" s="62"/>
      <c r="G78" s="76"/>
      <c r="H78" s="62"/>
    </row>
    <row r="79" spans="1:8" x14ac:dyDescent="0.25">
      <c r="A79" s="62"/>
      <c r="B79" s="62"/>
      <c r="C79" s="72"/>
      <c r="D79" s="62"/>
      <c r="E79" s="62"/>
      <c r="F79" s="62"/>
      <c r="G79" s="76"/>
      <c r="H79" s="62"/>
    </row>
    <row r="80" spans="1:8" x14ac:dyDescent="0.25">
      <c r="A80" s="62"/>
      <c r="B80" s="62"/>
      <c r="C80" s="72"/>
      <c r="D80" s="62"/>
      <c r="E80" s="62"/>
      <c r="F80" s="62"/>
      <c r="G80" s="76"/>
      <c r="H80" s="62"/>
    </row>
    <row r="81" spans="1:8" x14ac:dyDescent="0.25">
      <c r="A81" s="62"/>
      <c r="B81" s="62"/>
      <c r="C81" s="72"/>
      <c r="D81" s="62"/>
      <c r="E81" s="62"/>
      <c r="F81" s="62"/>
      <c r="G81" s="76"/>
      <c r="H81" s="62"/>
    </row>
    <row r="82" spans="1:8" x14ac:dyDescent="0.25">
      <c r="A82" s="62"/>
      <c r="B82" s="62"/>
      <c r="C82" s="72"/>
      <c r="D82" s="62"/>
      <c r="E82" s="62"/>
      <c r="F82" s="62"/>
      <c r="G82" s="76"/>
      <c r="H82" s="62"/>
    </row>
    <row r="83" spans="1:8" x14ac:dyDescent="0.25">
      <c r="A83" s="62"/>
      <c r="B83" s="62"/>
      <c r="C83" s="72"/>
      <c r="D83" s="62"/>
      <c r="E83" s="62"/>
      <c r="F83" s="62"/>
      <c r="G83" s="76"/>
      <c r="H83" s="62"/>
    </row>
    <row r="84" spans="1:8" x14ac:dyDescent="0.25">
      <c r="A84" s="62"/>
      <c r="B84" s="62"/>
      <c r="C84" s="72"/>
      <c r="D84" s="62"/>
      <c r="E84" s="62"/>
      <c r="F84" s="62"/>
      <c r="G84" s="76"/>
      <c r="H84" s="62"/>
    </row>
    <row r="85" spans="1:8" x14ac:dyDescent="0.25">
      <c r="A85" s="62"/>
      <c r="B85" s="62"/>
      <c r="C85" s="72"/>
      <c r="D85" s="62"/>
      <c r="E85" s="62"/>
      <c r="F85" s="62"/>
      <c r="G85" s="76"/>
      <c r="H85" s="62"/>
    </row>
    <row r="86" spans="1:8" x14ac:dyDescent="0.25">
      <c r="A86" s="62"/>
      <c r="B86" s="62"/>
      <c r="C86" s="72"/>
      <c r="D86" s="62"/>
      <c r="E86" s="62"/>
      <c r="F86" s="62"/>
      <c r="G86" s="76"/>
      <c r="H86" s="62"/>
    </row>
    <row r="87" spans="1:8" x14ac:dyDescent="0.25">
      <c r="A87" s="62"/>
      <c r="B87" s="62"/>
      <c r="C87" s="72"/>
      <c r="D87" s="62"/>
      <c r="E87" s="62"/>
      <c r="F87" s="62"/>
      <c r="G87" s="76"/>
      <c r="H87" s="62"/>
    </row>
    <row r="88" spans="1:8" x14ac:dyDescent="0.25">
      <c r="A88" s="62"/>
      <c r="B88" s="62"/>
      <c r="C88" s="72"/>
      <c r="D88" s="62"/>
      <c r="E88" s="62"/>
      <c r="F88" s="62"/>
      <c r="G88" s="76"/>
      <c r="H88" s="62"/>
    </row>
    <row r="89" spans="1:8" x14ac:dyDescent="0.25">
      <c r="A89" s="62"/>
      <c r="B89" s="62"/>
      <c r="C89" s="72"/>
      <c r="D89" s="62"/>
      <c r="E89" s="62"/>
      <c r="F89" s="62"/>
      <c r="G89" s="76"/>
      <c r="H89" s="62"/>
    </row>
    <row r="90" spans="1:8" x14ac:dyDescent="0.25">
      <c r="A90" s="62"/>
      <c r="B90" s="62"/>
      <c r="C90" s="72"/>
      <c r="D90" s="62"/>
      <c r="E90" s="62"/>
      <c r="F90" s="62"/>
      <c r="G90" s="76"/>
      <c r="H90" s="62"/>
    </row>
    <row r="91" spans="1:8" x14ac:dyDescent="0.25">
      <c r="A91" s="62"/>
      <c r="B91" s="62"/>
      <c r="C91" s="72"/>
      <c r="D91" s="62"/>
      <c r="E91" s="62"/>
      <c r="F91" s="62"/>
      <c r="G91" s="76"/>
      <c r="H91" s="62"/>
    </row>
    <row r="92" spans="1:8" x14ac:dyDescent="0.25">
      <c r="A92" s="62"/>
      <c r="B92" s="62"/>
      <c r="C92" s="72"/>
      <c r="D92" s="62"/>
      <c r="E92" s="62"/>
      <c r="F92" s="62"/>
      <c r="G92" s="76"/>
      <c r="H92" s="62"/>
    </row>
    <row r="93" spans="1:8" x14ac:dyDescent="0.25">
      <c r="A93" s="62"/>
      <c r="B93" s="62"/>
      <c r="C93" s="72"/>
      <c r="D93" s="62"/>
      <c r="E93" s="62"/>
      <c r="F93" s="62"/>
      <c r="G93" s="76"/>
      <c r="H93" s="62"/>
    </row>
    <row r="94" spans="1:8" x14ac:dyDescent="0.25">
      <c r="A94" s="62"/>
      <c r="B94" s="62"/>
      <c r="C94" s="72"/>
      <c r="D94" s="62"/>
      <c r="E94" s="62"/>
      <c r="F94" s="62"/>
      <c r="G94" s="76"/>
      <c r="H94" s="62"/>
    </row>
    <row r="95" spans="1:8" x14ac:dyDescent="0.25">
      <c r="A95" s="62"/>
      <c r="B95" s="62"/>
      <c r="C95" s="72"/>
      <c r="D95" s="62"/>
      <c r="E95" s="62"/>
      <c r="F95" s="62"/>
      <c r="G95" s="76"/>
      <c r="H95" s="62"/>
    </row>
    <row r="96" spans="1:8" x14ac:dyDescent="0.25">
      <c r="A96" s="62"/>
      <c r="B96" s="62"/>
      <c r="C96" s="72"/>
      <c r="D96" s="62"/>
      <c r="E96" s="62"/>
      <c r="F96" s="62"/>
      <c r="G96" s="76"/>
      <c r="H96" s="62"/>
    </row>
    <row r="97" spans="1:8" x14ac:dyDescent="0.25">
      <c r="A97" s="62"/>
      <c r="B97" s="62"/>
      <c r="C97" s="72"/>
      <c r="D97" s="62"/>
      <c r="E97" s="62"/>
      <c r="F97" s="62"/>
      <c r="G97" s="76"/>
      <c r="H97" s="62"/>
    </row>
    <row r="98" spans="1:8" x14ac:dyDescent="0.25">
      <c r="A98" s="62"/>
      <c r="B98" s="62"/>
      <c r="C98" s="72"/>
      <c r="D98" s="62"/>
      <c r="E98" s="62"/>
      <c r="F98" s="62"/>
      <c r="G98" s="76"/>
      <c r="H98" s="62"/>
    </row>
    <row r="99" spans="1:8" x14ac:dyDescent="0.25">
      <c r="A99" s="62"/>
      <c r="B99" s="62"/>
      <c r="C99" s="72"/>
      <c r="D99" s="62"/>
      <c r="E99" s="62"/>
      <c r="F99" s="62"/>
      <c r="G99" s="76"/>
      <c r="H99" s="62"/>
    </row>
    <row r="100" spans="1:8" x14ac:dyDescent="0.25">
      <c r="A100" s="62"/>
      <c r="B100" s="62"/>
      <c r="C100" s="72"/>
      <c r="D100" s="62"/>
      <c r="E100" s="62"/>
      <c r="F100" s="62"/>
      <c r="G100" s="76"/>
      <c r="H100" s="62"/>
    </row>
    <row r="101" spans="1:8" x14ac:dyDescent="0.25">
      <c r="A101" s="62"/>
      <c r="B101" s="62"/>
      <c r="C101" s="72"/>
      <c r="D101" s="62"/>
      <c r="E101" s="62"/>
      <c r="F101" s="62"/>
      <c r="G101" s="76"/>
      <c r="H101" s="62"/>
    </row>
    <row r="102" spans="1:8" x14ac:dyDescent="0.25">
      <c r="A102" s="62"/>
      <c r="B102" s="62"/>
      <c r="C102" s="72"/>
      <c r="D102" s="62"/>
      <c r="E102" s="62"/>
      <c r="F102" s="62"/>
      <c r="G102" s="76"/>
      <c r="H102" s="62"/>
    </row>
    <row r="103" spans="1:8" x14ac:dyDescent="0.25">
      <c r="A103" s="62"/>
      <c r="B103" s="62"/>
      <c r="C103" s="72"/>
      <c r="D103" s="62"/>
      <c r="E103" s="62"/>
      <c r="F103" s="62"/>
      <c r="G103" s="76"/>
      <c r="H103" s="62"/>
    </row>
    <row r="104" spans="1:8" x14ac:dyDescent="0.25">
      <c r="A104" s="62"/>
      <c r="B104" s="62"/>
      <c r="C104" s="72"/>
      <c r="D104" s="62"/>
      <c r="E104" s="62"/>
      <c r="F104" s="62"/>
      <c r="G104" s="76"/>
      <c r="H104" s="62"/>
    </row>
    <row r="105" spans="1:8" x14ac:dyDescent="0.25">
      <c r="A105" s="62"/>
      <c r="B105" s="62"/>
      <c r="C105" s="72"/>
      <c r="D105" s="62"/>
      <c r="E105" s="62"/>
      <c r="F105" s="62"/>
      <c r="G105" s="76"/>
      <c r="H105" s="62"/>
    </row>
    <row r="106" spans="1:8" x14ac:dyDescent="0.25">
      <c r="A106" s="62"/>
      <c r="B106" s="62"/>
      <c r="C106" s="72"/>
      <c r="D106" s="62"/>
      <c r="E106" s="62"/>
      <c r="F106" s="62"/>
      <c r="G106" s="76"/>
      <c r="H106" s="62"/>
    </row>
    <row r="107" spans="1:8" x14ac:dyDescent="0.25">
      <c r="A107" s="62"/>
      <c r="B107" s="62"/>
      <c r="C107" s="72"/>
      <c r="D107" s="62"/>
      <c r="E107" s="62"/>
      <c r="F107" s="62"/>
      <c r="G107" s="76"/>
      <c r="H107" s="62"/>
    </row>
    <row r="108" spans="1:8" x14ac:dyDescent="0.25">
      <c r="A108" s="62"/>
      <c r="B108" s="62"/>
      <c r="C108" s="72"/>
      <c r="D108" s="62"/>
      <c r="E108" s="62"/>
      <c r="F108" s="62"/>
      <c r="G108" s="76"/>
      <c r="H108" s="62"/>
    </row>
    <row r="109" spans="1:8" x14ac:dyDescent="0.25">
      <c r="A109" s="62"/>
      <c r="B109" s="62"/>
      <c r="C109" s="72"/>
      <c r="D109" s="62"/>
      <c r="E109" s="62"/>
      <c r="F109" s="62"/>
      <c r="G109" s="76"/>
      <c r="H109" s="62"/>
    </row>
    <row r="110" spans="1:8" x14ac:dyDescent="0.25">
      <c r="A110" s="62"/>
      <c r="B110" s="62"/>
      <c r="C110" s="72"/>
      <c r="D110" s="62"/>
      <c r="E110" s="62"/>
      <c r="F110" s="62"/>
      <c r="G110" s="76"/>
      <c r="H110" s="62"/>
    </row>
    <row r="111" spans="1:8" x14ac:dyDescent="0.25">
      <c r="A111" s="62"/>
      <c r="B111" s="62"/>
      <c r="C111" s="72"/>
      <c r="D111" s="62"/>
      <c r="E111" s="62"/>
      <c r="F111" s="62"/>
      <c r="G111" s="76"/>
      <c r="H111" s="62"/>
    </row>
    <row r="112" spans="1:8" x14ac:dyDescent="0.25">
      <c r="A112" s="62"/>
      <c r="B112" s="62"/>
      <c r="C112" s="72"/>
      <c r="D112" s="62"/>
      <c r="E112" s="62"/>
      <c r="F112" s="62"/>
      <c r="G112" s="76"/>
      <c r="H112" s="62"/>
    </row>
    <row r="113" spans="1:8" x14ac:dyDescent="0.25">
      <c r="A113" s="62"/>
      <c r="B113" s="62"/>
      <c r="C113" s="72"/>
      <c r="D113" s="62"/>
      <c r="E113" s="62"/>
      <c r="F113" s="62"/>
      <c r="G113" s="76"/>
      <c r="H113" s="62"/>
    </row>
    <row r="114" spans="1:8" x14ac:dyDescent="0.25">
      <c r="A114" s="62"/>
      <c r="B114" s="62"/>
      <c r="C114" s="72"/>
      <c r="D114" s="62"/>
      <c r="E114" s="62"/>
      <c r="F114" s="62"/>
      <c r="G114" s="76"/>
      <c r="H114" s="62"/>
    </row>
    <row r="115" spans="1:8" x14ac:dyDescent="0.25">
      <c r="A115" s="62"/>
      <c r="B115" s="62"/>
      <c r="C115" s="72"/>
      <c r="D115" s="62"/>
      <c r="E115" s="62"/>
      <c r="F115" s="62"/>
      <c r="G115" s="76"/>
      <c r="H115" s="62"/>
    </row>
    <row r="116" spans="1:8" x14ac:dyDescent="0.25">
      <c r="A116" s="62"/>
      <c r="B116" s="62"/>
      <c r="C116" s="72"/>
      <c r="D116" s="62"/>
      <c r="E116" s="62"/>
      <c r="F116" s="62"/>
      <c r="G116" s="76"/>
      <c r="H116" s="62"/>
    </row>
    <row r="117" spans="1:8" x14ac:dyDescent="0.25">
      <c r="A117" s="62"/>
      <c r="B117" s="62"/>
      <c r="C117" s="72"/>
      <c r="D117" s="62"/>
      <c r="E117" s="62"/>
      <c r="F117" s="62"/>
      <c r="G117" s="76"/>
      <c r="H117" s="62"/>
    </row>
    <row r="118" spans="1:8" x14ac:dyDescent="0.25">
      <c r="A118" s="62"/>
      <c r="B118" s="62"/>
      <c r="C118" s="72"/>
      <c r="D118" s="62"/>
      <c r="E118" s="62"/>
      <c r="F118" s="62"/>
      <c r="G118" s="76"/>
      <c r="H118" s="62"/>
    </row>
    <row r="119" spans="1:8" x14ac:dyDescent="0.25">
      <c r="A119" s="62"/>
      <c r="B119" s="62"/>
      <c r="C119" s="72"/>
      <c r="D119" s="62"/>
      <c r="E119" s="62"/>
      <c r="F119" s="62"/>
      <c r="G119" s="76"/>
      <c r="H119" s="62"/>
    </row>
    <row r="120" spans="1:8" x14ac:dyDescent="0.25">
      <c r="A120" s="62"/>
      <c r="B120" s="62"/>
      <c r="C120" s="72"/>
      <c r="D120" s="62"/>
      <c r="E120" s="62"/>
      <c r="F120" s="62"/>
      <c r="G120" s="76"/>
      <c r="H120" s="62"/>
    </row>
    <row r="121" spans="1:8" x14ac:dyDescent="0.25">
      <c r="A121" s="62"/>
      <c r="B121" s="62"/>
      <c r="C121" s="72"/>
      <c r="D121" s="62"/>
      <c r="E121" s="62"/>
      <c r="F121" s="62"/>
      <c r="G121" s="76"/>
      <c r="H121" s="62"/>
    </row>
    <row r="122" spans="1:8" x14ac:dyDescent="0.25">
      <c r="A122" s="62"/>
      <c r="B122" s="62"/>
      <c r="C122" s="72"/>
      <c r="D122" s="62"/>
      <c r="E122" s="62"/>
      <c r="F122" s="62"/>
      <c r="G122" s="76"/>
      <c r="H122" s="62"/>
    </row>
    <row r="123" spans="1:8" x14ac:dyDescent="0.25">
      <c r="A123" s="62"/>
      <c r="B123" s="62"/>
      <c r="C123" s="72"/>
      <c r="D123" s="62"/>
      <c r="E123" s="62"/>
      <c r="F123" s="62"/>
      <c r="G123" s="76"/>
      <c r="H123" s="62"/>
    </row>
    <row r="124" spans="1:8" x14ac:dyDescent="0.25">
      <c r="A124" s="62"/>
      <c r="B124" s="62"/>
      <c r="C124" s="72"/>
      <c r="D124" s="62"/>
      <c r="E124" s="62"/>
      <c r="F124" s="62"/>
      <c r="G124" s="76"/>
      <c r="H124" s="62"/>
    </row>
    <row r="125" spans="1:8" x14ac:dyDescent="0.25">
      <c r="A125" s="62"/>
      <c r="B125" s="62"/>
      <c r="C125" s="72"/>
      <c r="D125" s="62"/>
      <c r="E125" s="62"/>
      <c r="F125" s="62"/>
      <c r="G125" s="76"/>
      <c r="H125" s="62"/>
    </row>
    <row r="126" spans="1:8" x14ac:dyDescent="0.25">
      <c r="A126" s="62"/>
      <c r="B126" s="62"/>
      <c r="C126" s="72"/>
      <c r="D126" s="62"/>
      <c r="E126" s="62"/>
      <c r="F126" s="62"/>
      <c r="G126" s="76"/>
      <c r="H126" s="62"/>
    </row>
    <row r="127" spans="1:8" x14ac:dyDescent="0.25">
      <c r="A127" s="62"/>
      <c r="B127" s="62"/>
      <c r="C127" s="72"/>
      <c r="D127" s="62"/>
      <c r="E127" s="62"/>
      <c r="F127" s="62"/>
      <c r="G127" s="76"/>
      <c r="H127" s="62"/>
    </row>
    <row r="128" spans="1:8" x14ac:dyDescent="0.25">
      <c r="A128" s="62"/>
      <c r="B128" s="62"/>
      <c r="C128" s="72"/>
      <c r="D128" s="62"/>
      <c r="E128" s="62"/>
      <c r="F128" s="62"/>
      <c r="G128" s="76"/>
      <c r="H128" s="62"/>
    </row>
    <row r="129" spans="1:9" x14ac:dyDescent="0.25">
      <c r="A129" s="62"/>
      <c r="B129" s="62"/>
      <c r="C129" s="72"/>
      <c r="D129" s="62"/>
      <c r="E129" s="62"/>
      <c r="F129" s="62"/>
      <c r="G129" s="76"/>
      <c r="H129" s="62"/>
    </row>
    <row r="130" spans="1:9" x14ac:dyDescent="0.25">
      <c r="A130" s="62"/>
      <c r="B130" s="62"/>
      <c r="C130" s="72"/>
      <c r="D130" s="62"/>
      <c r="E130" s="62"/>
      <c r="F130" s="62"/>
      <c r="G130" s="76"/>
      <c r="H130" s="62"/>
    </row>
    <row r="131" spans="1:9" x14ac:dyDescent="0.25">
      <c r="A131" s="62"/>
      <c r="B131" s="62"/>
      <c r="C131" s="72"/>
      <c r="D131" s="62"/>
      <c r="E131" s="62"/>
      <c r="F131" s="62"/>
      <c r="G131" s="76"/>
      <c r="H131" s="62"/>
    </row>
    <row r="132" spans="1:9" x14ac:dyDescent="0.25">
      <c r="I132" t="s">
        <v>237</v>
      </c>
    </row>
  </sheetData>
  <autoFilter ref="A2:I2" xr:uid="{00000000-0009-0000-0000-000000000000}"/>
  <sortState xmlns:xlrd2="http://schemas.microsoft.com/office/spreadsheetml/2017/richdata2" ref="A22:H36">
    <sortCondition ref="B22"/>
  </sortState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4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57"/>
  <sheetViews>
    <sheetView topLeftCell="A13" workbookViewId="0">
      <selection activeCell="B20" sqref="B20:H20"/>
    </sheetView>
  </sheetViews>
  <sheetFormatPr defaultRowHeight="15" x14ac:dyDescent="0.25"/>
  <cols>
    <col min="1" max="1" width="8.85546875" customWidth="1"/>
    <col min="2" max="2" width="26.140625" customWidth="1"/>
    <col min="3" max="3" width="14.42578125" style="73" customWidth="1"/>
    <col min="4" max="4" width="62" bestFit="1" customWidth="1"/>
    <col min="5" max="5" width="21.85546875" bestFit="1" customWidth="1"/>
    <col min="6" max="6" width="58.140625" bestFit="1" customWidth="1"/>
    <col min="7" max="7" width="22.28515625" style="77" customWidth="1"/>
    <col min="8" max="8" width="29" customWidth="1"/>
    <col min="9" max="9" width="32.85546875" customWidth="1"/>
  </cols>
  <sheetData>
    <row r="1" spans="1:9" ht="15.75" thickBot="1" x14ac:dyDescent="0.3">
      <c r="A1" s="116" t="s">
        <v>7</v>
      </c>
      <c r="B1" s="117"/>
      <c r="C1" s="117"/>
      <c r="D1" s="117"/>
      <c r="E1" s="117"/>
      <c r="F1" s="117"/>
      <c r="G1" s="117"/>
      <c r="H1" s="118"/>
    </row>
    <row r="2" spans="1:9" s="2" customFormat="1" ht="35.25" customHeight="1" x14ac:dyDescent="0.2">
      <c r="A2" s="28" t="s">
        <v>8</v>
      </c>
      <c r="B2" s="29" t="s">
        <v>5</v>
      </c>
      <c r="C2" s="29" t="s">
        <v>0</v>
      </c>
      <c r="D2" s="29" t="s">
        <v>1</v>
      </c>
      <c r="E2" s="29" t="s">
        <v>6</v>
      </c>
      <c r="F2" s="29" t="s">
        <v>2</v>
      </c>
      <c r="G2" s="29" t="s">
        <v>4</v>
      </c>
      <c r="H2" s="29" t="s">
        <v>3</v>
      </c>
    </row>
    <row r="3" spans="1:9" ht="28.5" customHeight="1" x14ac:dyDescent="0.25">
      <c r="A3" s="55" t="s">
        <v>316</v>
      </c>
      <c r="B3" s="21" t="s">
        <v>344</v>
      </c>
      <c r="C3" s="98">
        <v>44224</v>
      </c>
      <c r="D3" s="23" t="s">
        <v>343</v>
      </c>
      <c r="E3" s="4">
        <v>14596305</v>
      </c>
      <c r="F3" s="99" t="s">
        <v>309</v>
      </c>
      <c r="G3" s="101" t="s">
        <v>345</v>
      </c>
      <c r="H3" s="97" t="s">
        <v>346</v>
      </c>
    </row>
    <row r="4" spans="1:9" ht="28.5" customHeight="1" x14ac:dyDescent="0.25">
      <c r="A4" s="55" t="s">
        <v>319</v>
      </c>
      <c r="B4" s="21" t="s">
        <v>353</v>
      </c>
      <c r="C4" s="98">
        <v>44228</v>
      </c>
      <c r="D4" s="23" t="s">
        <v>355</v>
      </c>
      <c r="E4" s="4">
        <v>10374000</v>
      </c>
      <c r="F4" s="99" t="s">
        <v>356</v>
      </c>
      <c r="G4" s="101" t="s">
        <v>348</v>
      </c>
      <c r="H4" s="97" t="s">
        <v>354</v>
      </c>
    </row>
    <row r="5" spans="1:9" ht="28.5" customHeight="1" x14ac:dyDescent="0.25">
      <c r="A5" s="55" t="s">
        <v>320</v>
      </c>
      <c r="B5" s="21" t="s">
        <v>335</v>
      </c>
      <c r="C5" s="98">
        <v>44232</v>
      </c>
      <c r="D5" s="23" t="s">
        <v>281</v>
      </c>
      <c r="E5" s="4">
        <v>10000000</v>
      </c>
      <c r="F5" s="99" t="s">
        <v>337</v>
      </c>
      <c r="G5" s="101" t="s">
        <v>336</v>
      </c>
      <c r="H5" s="97" t="s">
        <v>137</v>
      </c>
    </row>
    <row r="6" spans="1:9" ht="28.5" customHeight="1" x14ac:dyDescent="0.25">
      <c r="A6" s="55" t="s">
        <v>321</v>
      </c>
      <c r="B6" s="21" t="s">
        <v>339</v>
      </c>
      <c r="C6" s="98">
        <v>44239</v>
      </c>
      <c r="D6" s="23" t="s">
        <v>338</v>
      </c>
      <c r="E6" s="4">
        <v>11377953</v>
      </c>
      <c r="F6" s="99" t="s">
        <v>308</v>
      </c>
      <c r="G6" s="98">
        <v>44239</v>
      </c>
      <c r="H6" s="97" t="s">
        <v>340</v>
      </c>
    </row>
    <row r="7" spans="1:9" ht="28.5" customHeight="1" x14ac:dyDescent="0.25">
      <c r="A7" s="55" t="s">
        <v>322</v>
      </c>
      <c r="B7" s="21" t="s">
        <v>359</v>
      </c>
      <c r="C7" s="98">
        <v>44265</v>
      </c>
      <c r="D7" s="23" t="s">
        <v>360</v>
      </c>
      <c r="E7" s="4">
        <v>6130310</v>
      </c>
      <c r="F7" s="99" t="s">
        <v>312</v>
      </c>
      <c r="G7" s="98">
        <v>44265</v>
      </c>
      <c r="H7" s="97" t="s">
        <v>340</v>
      </c>
    </row>
    <row r="8" spans="1:9" ht="28.5" customHeight="1" x14ac:dyDescent="0.25">
      <c r="A8" s="55" t="s">
        <v>317</v>
      </c>
      <c r="B8" s="21" t="s">
        <v>357</v>
      </c>
      <c r="C8" s="98">
        <v>44272</v>
      </c>
      <c r="D8" s="23" t="s">
        <v>355</v>
      </c>
      <c r="E8" s="4">
        <v>14950000</v>
      </c>
      <c r="F8" s="99" t="s">
        <v>358</v>
      </c>
      <c r="G8" s="101" t="s">
        <v>348</v>
      </c>
      <c r="H8" s="97" t="s">
        <v>288</v>
      </c>
    </row>
    <row r="9" spans="1:9" ht="28.5" customHeight="1" x14ac:dyDescent="0.25">
      <c r="A9" s="55" t="s">
        <v>318</v>
      </c>
      <c r="B9" s="21" t="s">
        <v>341</v>
      </c>
      <c r="C9" s="98">
        <v>44279</v>
      </c>
      <c r="D9" s="23" t="s">
        <v>282</v>
      </c>
      <c r="E9" s="4">
        <v>5000000</v>
      </c>
      <c r="F9" s="99" t="s">
        <v>269</v>
      </c>
      <c r="G9" s="101" t="s">
        <v>342</v>
      </c>
      <c r="H9" s="97" t="s">
        <v>137</v>
      </c>
    </row>
    <row r="10" spans="1:9" ht="28.5" customHeight="1" x14ac:dyDescent="0.25">
      <c r="A10" s="55" t="s">
        <v>323</v>
      </c>
      <c r="B10" s="21" t="s">
        <v>361</v>
      </c>
      <c r="C10" s="98">
        <v>44281</v>
      </c>
      <c r="D10" s="23" t="s">
        <v>363</v>
      </c>
      <c r="E10" s="4">
        <v>5175590</v>
      </c>
      <c r="F10" s="99" t="s">
        <v>313</v>
      </c>
      <c r="G10" s="101" t="s">
        <v>362</v>
      </c>
      <c r="H10" s="97" t="s">
        <v>225</v>
      </c>
    </row>
    <row r="11" spans="1:9" ht="28.5" customHeight="1" x14ac:dyDescent="0.25">
      <c r="A11" s="55" t="s">
        <v>324</v>
      </c>
      <c r="B11" s="21" t="s">
        <v>349</v>
      </c>
      <c r="C11" s="98">
        <v>44286</v>
      </c>
      <c r="D11" s="23" t="s">
        <v>10</v>
      </c>
      <c r="E11" s="4">
        <f>13978960*1.27</f>
        <v>17753279.199999999</v>
      </c>
      <c r="F11" s="99" t="s">
        <v>350</v>
      </c>
      <c r="G11" s="101" t="s">
        <v>348</v>
      </c>
      <c r="H11" s="97" t="s">
        <v>351</v>
      </c>
    </row>
    <row r="12" spans="1:9" ht="28.5" customHeight="1" x14ac:dyDescent="0.25">
      <c r="A12" s="55" t="s">
        <v>325</v>
      </c>
      <c r="B12" s="21" t="s">
        <v>352</v>
      </c>
      <c r="C12" s="98">
        <v>44286</v>
      </c>
      <c r="D12" s="23" t="s">
        <v>30</v>
      </c>
      <c r="E12" s="4">
        <v>17821000</v>
      </c>
      <c r="F12" s="99" t="s">
        <v>311</v>
      </c>
      <c r="G12" s="101" t="s">
        <v>348</v>
      </c>
      <c r="H12" s="97" t="s">
        <v>137</v>
      </c>
    </row>
    <row r="13" spans="1:9" ht="28.5" customHeight="1" x14ac:dyDescent="0.25">
      <c r="A13" s="55" t="s">
        <v>326</v>
      </c>
      <c r="B13" s="21" t="s">
        <v>347</v>
      </c>
      <c r="C13" s="98">
        <v>44292</v>
      </c>
      <c r="D13" s="23" t="s">
        <v>10</v>
      </c>
      <c r="E13" s="4">
        <v>14970000</v>
      </c>
      <c r="F13" s="99" t="s">
        <v>310</v>
      </c>
      <c r="G13" s="101" t="s">
        <v>348</v>
      </c>
      <c r="H13" s="97" t="s">
        <v>137</v>
      </c>
    </row>
    <row r="14" spans="1:9" ht="28.5" customHeight="1" x14ac:dyDescent="0.25">
      <c r="A14" s="55" t="s">
        <v>327</v>
      </c>
      <c r="B14" s="21" t="s">
        <v>365</v>
      </c>
      <c r="C14" s="98">
        <v>44389</v>
      </c>
      <c r="D14" s="23" t="s">
        <v>30</v>
      </c>
      <c r="E14" s="4">
        <v>14900000</v>
      </c>
      <c r="F14" s="99" t="s">
        <v>364</v>
      </c>
      <c r="G14" s="101" t="s">
        <v>348</v>
      </c>
      <c r="H14" s="97" t="s">
        <v>225</v>
      </c>
    </row>
    <row r="15" spans="1:9" ht="27.75" customHeight="1" x14ac:dyDescent="0.25">
      <c r="A15" s="55" t="s">
        <v>328</v>
      </c>
      <c r="B15" s="21" t="s">
        <v>375</v>
      </c>
      <c r="C15" s="98">
        <v>44413</v>
      </c>
      <c r="D15" s="23" t="s">
        <v>376</v>
      </c>
      <c r="E15" s="4">
        <v>9090948</v>
      </c>
      <c r="F15" s="99" t="s">
        <v>314</v>
      </c>
      <c r="G15" s="98">
        <v>44413</v>
      </c>
      <c r="H15" s="97" t="s">
        <v>340</v>
      </c>
      <c r="I15" s="79"/>
    </row>
    <row r="16" spans="1:9" ht="27.75" customHeight="1" x14ac:dyDescent="0.25">
      <c r="A16" s="55" t="s">
        <v>329</v>
      </c>
      <c r="B16" s="21" t="s">
        <v>372</v>
      </c>
      <c r="C16" s="98">
        <v>44444</v>
      </c>
      <c r="D16" s="23" t="s">
        <v>371</v>
      </c>
      <c r="E16" s="4">
        <v>5220000</v>
      </c>
      <c r="F16" s="99" t="s">
        <v>374</v>
      </c>
      <c r="G16" s="98">
        <v>44444</v>
      </c>
      <c r="H16" s="97" t="s">
        <v>373</v>
      </c>
      <c r="I16" s="79"/>
    </row>
    <row r="17" spans="1:8" ht="28.5" customHeight="1" x14ac:dyDescent="0.25">
      <c r="A17" s="55" t="s">
        <v>330</v>
      </c>
      <c r="B17" s="21" t="s">
        <v>191</v>
      </c>
      <c r="C17" s="98">
        <v>44466</v>
      </c>
      <c r="D17" s="23" t="s">
        <v>192</v>
      </c>
      <c r="E17" s="4" t="s">
        <v>25</v>
      </c>
      <c r="F17" s="99" t="s">
        <v>193</v>
      </c>
      <c r="G17" s="101" t="s">
        <v>379</v>
      </c>
      <c r="H17" s="97" t="s">
        <v>23</v>
      </c>
    </row>
    <row r="18" spans="1:8" ht="28.5" customHeight="1" x14ac:dyDescent="0.25">
      <c r="A18" s="55" t="s">
        <v>331</v>
      </c>
      <c r="B18" s="21" t="s">
        <v>429</v>
      </c>
      <c r="C18" s="98">
        <v>44466</v>
      </c>
      <c r="D18" s="23" t="s">
        <v>430</v>
      </c>
      <c r="E18" s="4" t="s">
        <v>25</v>
      </c>
      <c r="F18" s="99" t="s">
        <v>431</v>
      </c>
      <c r="G18" s="98">
        <v>44831</v>
      </c>
      <c r="H18" s="97" t="s">
        <v>340</v>
      </c>
    </row>
    <row r="19" spans="1:8" ht="28.5" customHeight="1" x14ac:dyDescent="0.25">
      <c r="A19" s="55" t="s">
        <v>332</v>
      </c>
      <c r="B19" s="21" t="s">
        <v>387</v>
      </c>
      <c r="C19" s="98">
        <v>44484</v>
      </c>
      <c r="D19" s="23" t="s">
        <v>384</v>
      </c>
      <c r="E19" s="4">
        <v>14900000</v>
      </c>
      <c r="F19" s="99" t="s">
        <v>385</v>
      </c>
      <c r="G19" s="101" t="s">
        <v>386</v>
      </c>
      <c r="H19" s="97" t="s">
        <v>288</v>
      </c>
    </row>
    <row r="20" spans="1:8" ht="28.5" customHeight="1" x14ac:dyDescent="0.25">
      <c r="A20" s="55" t="s">
        <v>333</v>
      </c>
      <c r="B20" s="21" t="s">
        <v>367</v>
      </c>
      <c r="C20" s="98">
        <v>44503</v>
      </c>
      <c r="D20" s="23" t="s">
        <v>366</v>
      </c>
      <c r="E20" s="4">
        <v>11935000</v>
      </c>
      <c r="F20" s="99" t="s">
        <v>368</v>
      </c>
      <c r="G20" s="98">
        <v>44623</v>
      </c>
      <c r="H20" s="97" t="s">
        <v>288</v>
      </c>
    </row>
    <row r="21" spans="1:8" ht="28.5" customHeight="1" x14ac:dyDescent="0.25">
      <c r="A21" s="55" t="s">
        <v>334</v>
      </c>
      <c r="B21" s="21" t="s">
        <v>369</v>
      </c>
      <c r="C21" s="98">
        <v>44503</v>
      </c>
      <c r="D21" s="23" t="s">
        <v>366</v>
      </c>
      <c r="E21" s="4">
        <v>5500000</v>
      </c>
      <c r="F21" s="99" t="s">
        <v>370</v>
      </c>
      <c r="G21" s="98">
        <v>44623</v>
      </c>
      <c r="H21" s="97" t="s">
        <v>288</v>
      </c>
    </row>
    <row r="22" spans="1:8" ht="28.5" customHeight="1" x14ac:dyDescent="0.25">
      <c r="A22" s="55" t="s">
        <v>432</v>
      </c>
      <c r="B22" s="21" t="s">
        <v>377</v>
      </c>
      <c r="C22" s="98">
        <v>44544</v>
      </c>
      <c r="D22" s="23" t="s">
        <v>378</v>
      </c>
      <c r="E22" s="4">
        <v>8391339</v>
      </c>
      <c r="F22" s="99" t="s">
        <v>315</v>
      </c>
      <c r="G22" s="98">
        <v>44544</v>
      </c>
      <c r="H22" s="97" t="s">
        <v>340</v>
      </c>
    </row>
    <row r="23" spans="1:8" x14ac:dyDescent="0.25">
      <c r="A23" s="62"/>
      <c r="B23" s="62"/>
      <c r="C23" s="72"/>
      <c r="D23" s="62"/>
      <c r="E23" s="62"/>
      <c r="F23" s="62"/>
      <c r="G23" s="76"/>
      <c r="H23" s="62"/>
    </row>
    <row r="24" spans="1:8" x14ac:dyDescent="0.25">
      <c r="A24" s="62"/>
      <c r="B24" s="62"/>
      <c r="C24" s="72"/>
      <c r="D24" s="62"/>
      <c r="E24" s="62"/>
      <c r="F24" s="62"/>
      <c r="G24" s="76"/>
      <c r="H24" s="62"/>
    </row>
    <row r="25" spans="1:8" x14ac:dyDescent="0.25">
      <c r="A25" s="62"/>
      <c r="B25" s="62"/>
      <c r="C25" s="72"/>
      <c r="D25" s="62"/>
      <c r="E25" s="62"/>
      <c r="F25" s="62"/>
      <c r="G25" s="76"/>
      <c r="H25" s="62"/>
    </row>
    <row r="26" spans="1:8" x14ac:dyDescent="0.25">
      <c r="A26" s="62"/>
      <c r="B26" s="62"/>
      <c r="C26" s="72"/>
      <c r="D26" s="62"/>
      <c r="E26" s="62"/>
      <c r="F26" s="62"/>
      <c r="G26" s="76"/>
      <c r="H26" s="62"/>
    </row>
    <row r="27" spans="1:8" x14ac:dyDescent="0.25">
      <c r="A27" s="62"/>
      <c r="B27" s="62"/>
      <c r="C27" s="72"/>
      <c r="D27" s="62"/>
      <c r="E27" s="62"/>
      <c r="F27" s="62"/>
      <c r="G27" s="76"/>
      <c r="H27" s="62"/>
    </row>
    <row r="28" spans="1:8" x14ac:dyDescent="0.25">
      <c r="A28" s="62"/>
      <c r="B28" s="62"/>
      <c r="C28" s="72"/>
      <c r="D28" s="62"/>
      <c r="E28" s="62"/>
      <c r="F28" s="62"/>
      <c r="G28" s="76"/>
      <c r="H28" s="62"/>
    </row>
    <row r="29" spans="1:8" x14ac:dyDescent="0.25">
      <c r="A29" s="62"/>
      <c r="B29" s="62"/>
      <c r="C29" s="72"/>
      <c r="D29" s="62"/>
      <c r="E29" s="62"/>
      <c r="F29" s="62"/>
      <c r="G29" s="76"/>
      <c r="H29" s="62"/>
    </row>
    <row r="30" spans="1:8" x14ac:dyDescent="0.25">
      <c r="A30" s="62"/>
      <c r="B30" s="62"/>
      <c r="C30" s="72"/>
      <c r="D30" s="62"/>
      <c r="E30" s="62"/>
      <c r="F30" s="62"/>
      <c r="G30" s="76"/>
      <c r="H30" s="62"/>
    </row>
    <row r="31" spans="1:8" x14ac:dyDescent="0.25">
      <c r="A31" s="62"/>
      <c r="B31" s="62"/>
      <c r="C31" s="72"/>
      <c r="D31" s="62"/>
      <c r="E31" s="62"/>
      <c r="F31" s="62"/>
      <c r="G31" s="76"/>
      <c r="H31" s="62"/>
    </row>
    <row r="32" spans="1:8" x14ac:dyDescent="0.25">
      <c r="A32" s="62"/>
      <c r="B32" s="62"/>
      <c r="C32" s="72"/>
      <c r="D32" s="62"/>
      <c r="E32" s="62"/>
      <c r="F32" s="62"/>
      <c r="G32" s="76"/>
      <c r="H32" s="62"/>
    </row>
    <row r="33" spans="1:8" x14ac:dyDescent="0.25">
      <c r="A33" s="62"/>
      <c r="B33" s="62"/>
      <c r="C33" s="72"/>
      <c r="D33" s="62"/>
      <c r="E33" s="62"/>
      <c r="F33" s="62"/>
      <c r="G33" s="76"/>
      <c r="H33" s="62"/>
    </row>
    <row r="34" spans="1:8" x14ac:dyDescent="0.25">
      <c r="A34" s="62"/>
      <c r="B34" s="62"/>
      <c r="C34" s="72"/>
      <c r="D34" s="62"/>
      <c r="E34" s="62"/>
      <c r="F34" s="62"/>
      <c r="G34" s="76"/>
      <c r="H34" s="62"/>
    </row>
    <row r="35" spans="1:8" x14ac:dyDescent="0.25">
      <c r="A35" s="62"/>
      <c r="B35" s="62"/>
      <c r="C35" s="72"/>
      <c r="D35" s="62"/>
      <c r="E35" s="62"/>
      <c r="F35" s="62"/>
      <c r="G35" s="76"/>
      <c r="H35" s="62"/>
    </row>
    <row r="36" spans="1:8" x14ac:dyDescent="0.25">
      <c r="A36" s="62"/>
      <c r="B36" s="62"/>
      <c r="C36" s="72"/>
      <c r="D36" s="62"/>
      <c r="E36" s="62"/>
      <c r="F36" s="62"/>
      <c r="G36" s="76"/>
      <c r="H36" s="62"/>
    </row>
    <row r="37" spans="1:8" x14ac:dyDescent="0.25">
      <c r="A37" s="62"/>
      <c r="B37" s="62"/>
      <c r="C37" s="72"/>
      <c r="D37" s="62"/>
      <c r="E37" s="62"/>
      <c r="F37" s="62"/>
      <c r="G37" s="76"/>
      <c r="H37" s="62"/>
    </row>
    <row r="38" spans="1:8" x14ac:dyDescent="0.25">
      <c r="A38" s="62"/>
      <c r="B38" s="62"/>
      <c r="C38" s="72"/>
      <c r="D38" s="62"/>
      <c r="E38" s="62"/>
      <c r="F38" s="62"/>
      <c r="G38" s="76"/>
      <c r="H38" s="62"/>
    </row>
    <row r="39" spans="1:8" x14ac:dyDescent="0.25">
      <c r="A39" s="62"/>
      <c r="B39" s="62"/>
      <c r="C39" s="72"/>
      <c r="D39" s="62"/>
      <c r="E39" s="62"/>
      <c r="F39" s="62"/>
      <c r="G39" s="76"/>
      <c r="H39" s="62"/>
    </row>
    <row r="40" spans="1:8" x14ac:dyDescent="0.25">
      <c r="A40" s="62"/>
      <c r="B40" s="62"/>
      <c r="C40" s="72"/>
      <c r="D40" s="62"/>
      <c r="E40" s="62"/>
      <c r="F40" s="62"/>
      <c r="G40" s="76"/>
      <c r="H40" s="62"/>
    </row>
    <row r="41" spans="1:8" x14ac:dyDescent="0.25">
      <c r="A41" s="62"/>
      <c r="B41" s="62"/>
      <c r="C41" s="72"/>
      <c r="D41" s="62"/>
      <c r="E41" s="62"/>
      <c r="F41" s="62"/>
      <c r="G41" s="76"/>
      <c r="H41" s="62"/>
    </row>
    <row r="42" spans="1:8" x14ac:dyDescent="0.25">
      <c r="A42" s="62"/>
      <c r="B42" s="62"/>
      <c r="C42" s="72"/>
      <c r="D42" s="62"/>
      <c r="E42" s="62"/>
      <c r="F42" s="62"/>
      <c r="G42" s="76"/>
      <c r="H42" s="62"/>
    </row>
    <row r="43" spans="1:8" x14ac:dyDescent="0.25">
      <c r="A43" s="62"/>
      <c r="B43" s="62"/>
      <c r="C43" s="72"/>
      <c r="D43" s="62"/>
      <c r="E43" s="62"/>
      <c r="F43" s="62"/>
      <c r="G43" s="76"/>
      <c r="H43" s="62"/>
    </row>
    <row r="44" spans="1:8" x14ac:dyDescent="0.25">
      <c r="A44" s="62"/>
      <c r="B44" s="62"/>
      <c r="C44" s="72"/>
      <c r="D44" s="62"/>
      <c r="E44" s="62"/>
      <c r="F44" s="62"/>
      <c r="G44" s="76"/>
      <c r="H44" s="62"/>
    </row>
    <row r="45" spans="1:8" x14ac:dyDescent="0.25">
      <c r="A45" s="62"/>
      <c r="B45" s="62"/>
      <c r="C45" s="72"/>
      <c r="D45" s="62"/>
      <c r="E45" s="62"/>
      <c r="F45" s="62"/>
      <c r="G45" s="76"/>
      <c r="H45" s="62"/>
    </row>
    <row r="46" spans="1:8" x14ac:dyDescent="0.25">
      <c r="A46" s="62"/>
      <c r="B46" s="62"/>
      <c r="C46" s="72"/>
      <c r="D46" s="62"/>
      <c r="E46" s="62"/>
      <c r="F46" s="62"/>
      <c r="G46" s="76"/>
      <c r="H46" s="62"/>
    </row>
    <row r="47" spans="1:8" x14ac:dyDescent="0.25">
      <c r="A47" s="62"/>
      <c r="B47" s="62"/>
      <c r="C47" s="72"/>
      <c r="D47" s="62"/>
      <c r="E47" s="62"/>
      <c r="F47" s="62"/>
      <c r="G47" s="76"/>
      <c r="H47" s="62"/>
    </row>
    <row r="48" spans="1:8" x14ac:dyDescent="0.25">
      <c r="A48" s="62"/>
      <c r="B48" s="62"/>
      <c r="C48" s="72"/>
      <c r="D48" s="62"/>
      <c r="E48" s="62"/>
      <c r="F48" s="62"/>
      <c r="G48" s="76"/>
      <c r="H48" s="62"/>
    </row>
    <row r="49" spans="1:8" x14ac:dyDescent="0.25">
      <c r="A49" s="62"/>
      <c r="B49" s="62"/>
      <c r="C49" s="72"/>
      <c r="D49" s="62"/>
      <c r="E49" s="62"/>
      <c r="F49" s="62"/>
      <c r="G49" s="76"/>
      <c r="H49" s="62"/>
    </row>
    <row r="50" spans="1:8" x14ac:dyDescent="0.25">
      <c r="A50" s="62"/>
      <c r="B50" s="62"/>
      <c r="C50" s="72"/>
      <c r="D50" s="62"/>
      <c r="E50" s="62"/>
      <c r="F50" s="62"/>
      <c r="G50" s="76"/>
      <c r="H50" s="62"/>
    </row>
    <row r="51" spans="1:8" x14ac:dyDescent="0.25">
      <c r="A51" s="62"/>
      <c r="B51" s="62"/>
      <c r="C51" s="72"/>
      <c r="D51" s="62"/>
      <c r="E51" s="62"/>
      <c r="F51" s="62"/>
      <c r="G51" s="76"/>
      <c r="H51" s="62"/>
    </row>
    <row r="52" spans="1:8" x14ac:dyDescent="0.25">
      <c r="A52" s="62"/>
      <c r="B52" s="62"/>
      <c r="C52" s="72"/>
      <c r="D52" s="62"/>
      <c r="E52" s="62"/>
      <c r="F52" s="62"/>
      <c r="G52" s="76"/>
      <c r="H52" s="62"/>
    </row>
    <row r="53" spans="1:8" x14ac:dyDescent="0.25">
      <c r="A53" s="62"/>
      <c r="B53" s="62"/>
      <c r="C53" s="72"/>
      <c r="D53" s="62"/>
      <c r="E53" s="62"/>
      <c r="F53" s="62"/>
      <c r="G53" s="76"/>
      <c r="H53" s="62"/>
    </row>
    <row r="54" spans="1:8" x14ac:dyDescent="0.25">
      <c r="A54" s="62"/>
      <c r="B54" s="62"/>
      <c r="C54" s="72"/>
      <c r="D54" s="62"/>
      <c r="E54" s="62"/>
      <c r="F54" s="62"/>
      <c r="G54" s="76"/>
      <c r="H54" s="62"/>
    </row>
    <row r="55" spans="1:8" x14ac:dyDescent="0.25">
      <c r="A55" s="62"/>
      <c r="B55" s="62"/>
      <c r="C55" s="72"/>
      <c r="D55" s="62"/>
      <c r="E55" s="62"/>
      <c r="F55" s="62"/>
      <c r="G55" s="76"/>
      <c r="H55" s="62"/>
    </row>
    <row r="56" spans="1:8" x14ac:dyDescent="0.25">
      <c r="A56" s="62"/>
      <c r="B56" s="62"/>
      <c r="C56" s="72"/>
      <c r="D56" s="62"/>
      <c r="E56" s="62"/>
      <c r="F56" s="62"/>
      <c r="G56" s="76"/>
      <c r="H56" s="62"/>
    </row>
    <row r="57" spans="1:8" x14ac:dyDescent="0.25">
      <c r="A57" s="62"/>
      <c r="B57" s="62"/>
      <c r="C57" s="72"/>
      <c r="D57" s="62"/>
      <c r="E57" s="62"/>
      <c r="F57" s="62"/>
      <c r="G57" s="76"/>
      <c r="H57" s="62"/>
    </row>
    <row r="58" spans="1:8" x14ac:dyDescent="0.25">
      <c r="A58" s="62"/>
      <c r="B58" s="62"/>
      <c r="C58" s="72"/>
      <c r="D58" s="62"/>
      <c r="E58" s="62"/>
      <c r="F58" s="62"/>
      <c r="G58" s="76"/>
      <c r="H58" s="62"/>
    </row>
    <row r="59" spans="1:8" x14ac:dyDescent="0.25">
      <c r="A59" s="62"/>
      <c r="B59" s="62"/>
      <c r="C59" s="72"/>
      <c r="D59" s="62"/>
      <c r="E59" s="62"/>
      <c r="F59" s="62"/>
      <c r="G59" s="76"/>
      <c r="H59" s="62"/>
    </row>
    <row r="60" spans="1:8" x14ac:dyDescent="0.25">
      <c r="A60" s="62"/>
      <c r="B60" s="62"/>
      <c r="C60" s="72"/>
      <c r="D60" s="62"/>
      <c r="E60" s="62"/>
      <c r="F60" s="62"/>
      <c r="G60" s="76"/>
      <c r="H60" s="62"/>
    </row>
    <row r="61" spans="1:8" x14ac:dyDescent="0.25">
      <c r="A61" s="62"/>
      <c r="B61" s="62"/>
      <c r="C61" s="72"/>
      <c r="D61" s="62"/>
      <c r="E61" s="62"/>
      <c r="F61" s="62"/>
      <c r="G61" s="76"/>
      <c r="H61" s="62"/>
    </row>
    <row r="62" spans="1:8" x14ac:dyDescent="0.25">
      <c r="A62" s="62"/>
      <c r="B62" s="62"/>
      <c r="C62" s="72"/>
      <c r="D62" s="62"/>
      <c r="E62" s="62"/>
      <c r="F62" s="62"/>
      <c r="G62" s="76"/>
      <c r="H62" s="62"/>
    </row>
    <row r="63" spans="1:8" x14ac:dyDescent="0.25">
      <c r="A63" s="62"/>
      <c r="B63" s="62"/>
      <c r="C63" s="72"/>
      <c r="D63" s="62"/>
      <c r="E63" s="62"/>
      <c r="F63" s="62"/>
      <c r="G63" s="76"/>
      <c r="H63" s="62"/>
    </row>
    <row r="64" spans="1:8" x14ac:dyDescent="0.25">
      <c r="A64" s="62"/>
      <c r="B64" s="62"/>
      <c r="C64" s="72"/>
      <c r="D64" s="62"/>
      <c r="E64" s="62"/>
      <c r="F64" s="62"/>
      <c r="G64" s="76"/>
      <c r="H64" s="62"/>
    </row>
    <row r="65" spans="1:8" x14ac:dyDescent="0.25">
      <c r="A65" s="62"/>
      <c r="B65" s="62"/>
      <c r="C65" s="72"/>
      <c r="D65" s="62"/>
      <c r="E65" s="62"/>
      <c r="F65" s="62"/>
      <c r="G65" s="76"/>
      <c r="H65" s="62"/>
    </row>
    <row r="66" spans="1:8" x14ac:dyDescent="0.25">
      <c r="A66" s="62"/>
      <c r="B66" s="62"/>
      <c r="C66" s="72"/>
      <c r="D66" s="62"/>
      <c r="E66" s="62"/>
      <c r="F66" s="62"/>
      <c r="G66" s="76"/>
      <c r="H66" s="62"/>
    </row>
    <row r="67" spans="1:8" x14ac:dyDescent="0.25">
      <c r="A67" s="62"/>
      <c r="B67" s="62"/>
      <c r="C67" s="72"/>
      <c r="D67" s="62"/>
      <c r="E67" s="62"/>
      <c r="F67" s="62"/>
      <c r="G67" s="76"/>
      <c r="H67" s="62"/>
    </row>
    <row r="68" spans="1:8" x14ac:dyDescent="0.25">
      <c r="A68" s="62"/>
      <c r="B68" s="62"/>
      <c r="C68" s="72"/>
      <c r="D68" s="62"/>
      <c r="E68" s="62"/>
      <c r="F68" s="62"/>
      <c r="G68" s="76"/>
      <c r="H68" s="62"/>
    </row>
    <row r="69" spans="1:8" x14ac:dyDescent="0.25">
      <c r="A69" s="62"/>
      <c r="B69" s="62"/>
      <c r="C69" s="72"/>
      <c r="D69" s="62"/>
      <c r="E69" s="62"/>
      <c r="F69" s="62"/>
      <c r="G69" s="76"/>
      <c r="H69" s="62"/>
    </row>
    <row r="70" spans="1:8" x14ac:dyDescent="0.25">
      <c r="A70" s="62"/>
      <c r="B70" s="62"/>
      <c r="C70" s="72"/>
      <c r="D70" s="62"/>
      <c r="E70" s="62"/>
      <c r="F70" s="62"/>
      <c r="G70" s="76"/>
      <c r="H70" s="62"/>
    </row>
    <row r="71" spans="1:8" x14ac:dyDescent="0.25">
      <c r="A71" s="62"/>
      <c r="B71" s="62"/>
      <c r="C71" s="72"/>
      <c r="D71" s="62"/>
      <c r="E71" s="62"/>
      <c r="F71" s="62"/>
      <c r="G71" s="76"/>
      <c r="H71" s="62"/>
    </row>
    <row r="72" spans="1:8" x14ac:dyDescent="0.25">
      <c r="A72" s="62"/>
      <c r="B72" s="62"/>
      <c r="C72" s="72"/>
      <c r="D72" s="62"/>
      <c r="E72" s="62"/>
      <c r="F72" s="62"/>
      <c r="G72" s="76"/>
      <c r="H72" s="62"/>
    </row>
    <row r="73" spans="1:8" x14ac:dyDescent="0.25">
      <c r="A73" s="62"/>
      <c r="B73" s="62"/>
      <c r="C73" s="72"/>
      <c r="D73" s="62"/>
      <c r="E73" s="62"/>
      <c r="F73" s="62"/>
      <c r="G73" s="76"/>
      <c r="H73" s="62"/>
    </row>
    <row r="74" spans="1:8" x14ac:dyDescent="0.25">
      <c r="A74" s="62"/>
      <c r="B74" s="62"/>
      <c r="C74" s="72"/>
      <c r="D74" s="62"/>
      <c r="E74" s="62"/>
      <c r="F74" s="62"/>
      <c r="G74" s="76"/>
      <c r="H74" s="62"/>
    </row>
    <row r="75" spans="1:8" x14ac:dyDescent="0.25">
      <c r="A75" s="62"/>
      <c r="B75" s="62"/>
      <c r="C75" s="72"/>
      <c r="D75" s="62"/>
      <c r="E75" s="62"/>
      <c r="F75" s="62"/>
      <c r="G75" s="76"/>
      <c r="H75" s="62"/>
    </row>
    <row r="76" spans="1:8" x14ac:dyDescent="0.25">
      <c r="A76" s="62"/>
      <c r="B76" s="62"/>
      <c r="C76" s="72"/>
      <c r="D76" s="62"/>
      <c r="E76" s="62"/>
      <c r="F76" s="62"/>
      <c r="G76" s="76"/>
      <c r="H76" s="62"/>
    </row>
    <row r="77" spans="1:8" x14ac:dyDescent="0.25">
      <c r="A77" s="62"/>
      <c r="B77" s="62"/>
      <c r="C77" s="72"/>
      <c r="D77" s="62"/>
      <c r="E77" s="62"/>
      <c r="F77" s="62"/>
      <c r="G77" s="76"/>
      <c r="H77" s="62"/>
    </row>
    <row r="78" spans="1:8" x14ac:dyDescent="0.25">
      <c r="A78" s="62"/>
      <c r="B78" s="62"/>
      <c r="C78" s="72"/>
      <c r="D78" s="62"/>
      <c r="E78" s="62"/>
      <c r="F78" s="62"/>
      <c r="G78" s="76"/>
      <c r="H78" s="62"/>
    </row>
    <row r="79" spans="1:8" x14ac:dyDescent="0.25">
      <c r="A79" s="62"/>
      <c r="B79" s="62"/>
      <c r="C79" s="72"/>
      <c r="D79" s="62"/>
      <c r="E79" s="62"/>
      <c r="F79" s="62"/>
      <c r="G79" s="76"/>
      <c r="H79" s="62"/>
    </row>
    <row r="80" spans="1:8" x14ac:dyDescent="0.25">
      <c r="A80" s="62"/>
      <c r="B80" s="62"/>
      <c r="C80" s="72"/>
      <c r="D80" s="62"/>
      <c r="E80" s="62"/>
      <c r="F80" s="62"/>
      <c r="G80" s="76"/>
      <c r="H80" s="62"/>
    </row>
    <row r="81" spans="1:8" x14ac:dyDescent="0.25">
      <c r="A81" s="62"/>
      <c r="B81" s="62"/>
      <c r="C81" s="72"/>
      <c r="D81" s="62"/>
      <c r="E81" s="62"/>
      <c r="F81" s="62"/>
      <c r="G81" s="76"/>
      <c r="H81" s="62"/>
    </row>
    <row r="82" spans="1:8" x14ac:dyDescent="0.25">
      <c r="A82" s="62"/>
      <c r="B82" s="62"/>
      <c r="C82" s="72"/>
      <c r="D82" s="62"/>
      <c r="E82" s="62"/>
      <c r="F82" s="62"/>
      <c r="G82" s="76"/>
      <c r="H82" s="62"/>
    </row>
    <row r="83" spans="1:8" x14ac:dyDescent="0.25">
      <c r="A83" s="62"/>
      <c r="B83" s="62"/>
      <c r="C83" s="72"/>
      <c r="D83" s="62"/>
      <c r="E83" s="62"/>
      <c r="F83" s="62"/>
      <c r="G83" s="76"/>
      <c r="H83" s="62"/>
    </row>
    <row r="84" spans="1:8" x14ac:dyDescent="0.25">
      <c r="A84" s="62"/>
      <c r="B84" s="62"/>
      <c r="C84" s="72"/>
      <c r="D84" s="62"/>
      <c r="E84" s="62"/>
      <c r="F84" s="62"/>
      <c r="G84" s="76"/>
      <c r="H84" s="62"/>
    </row>
    <row r="85" spans="1:8" x14ac:dyDescent="0.25">
      <c r="A85" s="62"/>
      <c r="B85" s="62"/>
      <c r="C85" s="72"/>
      <c r="D85" s="62"/>
      <c r="E85" s="62"/>
      <c r="F85" s="62"/>
      <c r="G85" s="76"/>
      <c r="H85" s="62"/>
    </row>
    <row r="86" spans="1:8" x14ac:dyDescent="0.25">
      <c r="A86" s="62"/>
      <c r="B86" s="62"/>
      <c r="C86" s="72"/>
      <c r="D86" s="62"/>
      <c r="E86" s="62"/>
      <c r="F86" s="62"/>
      <c r="G86" s="76"/>
      <c r="H86" s="62"/>
    </row>
    <row r="87" spans="1:8" x14ac:dyDescent="0.25">
      <c r="A87" s="62"/>
      <c r="B87" s="62"/>
      <c r="C87" s="72"/>
      <c r="D87" s="62"/>
      <c r="E87" s="62"/>
      <c r="F87" s="62"/>
      <c r="G87" s="76"/>
      <c r="H87" s="62"/>
    </row>
    <row r="88" spans="1:8" x14ac:dyDescent="0.25">
      <c r="A88" s="62"/>
      <c r="B88" s="62"/>
      <c r="C88" s="72"/>
      <c r="D88" s="62"/>
      <c r="E88" s="62"/>
      <c r="F88" s="62"/>
      <c r="G88" s="76"/>
      <c r="H88" s="62"/>
    </row>
    <row r="89" spans="1:8" x14ac:dyDescent="0.25">
      <c r="A89" s="62"/>
      <c r="B89" s="62"/>
      <c r="C89" s="72"/>
      <c r="D89" s="62"/>
      <c r="E89" s="62"/>
      <c r="F89" s="62"/>
      <c r="G89" s="76"/>
      <c r="H89" s="62"/>
    </row>
    <row r="90" spans="1:8" x14ac:dyDescent="0.25">
      <c r="A90" s="62"/>
      <c r="B90" s="62"/>
      <c r="C90" s="72"/>
      <c r="D90" s="62"/>
      <c r="E90" s="62"/>
      <c r="F90" s="62"/>
      <c r="G90" s="76"/>
      <c r="H90" s="62"/>
    </row>
    <row r="91" spans="1:8" x14ac:dyDescent="0.25">
      <c r="A91" s="62"/>
      <c r="B91" s="62"/>
      <c r="C91" s="72"/>
      <c r="D91" s="62"/>
      <c r="E91" s="62"/>
      <c r="F91" s="62"/>
      <c r="G91" s="76"/>
      <c r="H91" s="62"/>
    </row>
    <row r="92" spans="1:8" x14ac:dyDescent="0.25">
      <c r="A92" s="62"/>
      <c r="B92" s="62"/>
      <c r="C92" s="72"/>
      <c r="D92" s="62"/>
      <c r="E92" s="62"/>
      <c r="F92" s="62"/>
      <c r="G92" s="76"/>
      <c r="H92" s="62"/>
    </row>
    <row r="93" spans="1:8" x14ac:dyDescent="0.25">
      <c r="A93" s="62"/>
      <c r="B93" s="62"/>
      <c r="C93" s="72"/>
      <c r="D93" s="62"/>
      <c r="E93" s="62"/>
      <c r="F93" s="62"/>
      <c r="G93" s="76"/>
      <c r="H93" s="62"/>
    </row>
    <row r="94" spans="1:8" x14ac:dyDescent="0.25">
      <c r="A94" s="62"/>
      <c r="B94" s="62"/>
      <c r="C94" s="72"/>
      <c r="D94" s="62"/>
      <c r="E94" s="62"/>
      <c r="F94" s="62"/>
      <c r="G94" s="76"/>
      <c r="H94" s="62"/>
    </row>
    <row r="95" spans="1:8" x14ac:dyDescent="0.25">
      <c r="A95" s="62"/>
      <c r="B95" s="62"/>
      <c r="C95" s="72"/>
      <c r="D95" s="62"/>
      <c r="E95" s="62"/>
      <c r="F95" s="62"/>
      <c r="G95" s="76"/>
      <c r="H95" s="62"/>
    </row>
    <row r="96" spans="1:8" x14ac:dyDescent="0.25">
      <c r="A96" s="62"/>
      <c r="B96" s="62"/>
      <c r="C96" s="72"/>
      <c r="D96" s="62"/>
      <c r="E96" s="62"/>
      <c r="F96" s="62"/>
      <c r="G96" s="76"/>
      <c r="H96" s="62"/>
    </row>
    <row r="97" spans="1:8" x14ac:dyDescent="0.25">
      <c r="A97" s="62"/>
      <c r="B97" s="62"/>
      <c r="C97" s="72"/>
      <c r="D97" s="62"/>
      <c r="E97" s="62"/>
      <c r="F97" s="62"/>
      <c r="G97" s="76"/>
      <c r="H97" s="62"/>
    </row>
    <row r="98" spans="1:8" x14ac:dyDescent="0.25">
      <c r="A98" s="62"/>
      <c r="B98" s="62"/>
      <c r="C98" s="72"/>
      <c r="D98" s="62"/>
      <c r="E98" s="62"/>
      <c r="F98" s="62"/>
      <c r="G98" s="76"/>
      <c r="H98" s="62"/>
    </row>
    <row r="99" spans="1:8" x14ac:dyDescent="0.25">
      <c r="A99" s="62"/>
      <c r="B99" s="62"/>
      <c r="C99" s="72"/>
      <c r="D99" s="62"/>
      <c r="E99" s="62"/>
      <c r="F99" s="62"/>
      <c r="G99" s="76"/>
      <c r="H99" s="62"/>
    </row>
    <row r="100" spans="1:8" x14ac:dyDescent="0.25">
      <c r="A100" s="62"/>
      <c r="B100" s="62"/>
      <c r="C100" s="72"/>
      <c r="D100" s="62"/>
      <c r="E100" s="62"/>
      <c r="F100" s="62"/>
      <c r="G100" s="76"/>
      <c r="H100" s="62"/>
    </row>
    <row r="101" spans="1:8" x14ac:dyDescent="0.25">
      <c r="A101" s="62"/>
      <c r="B101" s="62"/>
      <c r="C101" s="72"/>
      <c r="D101" s="62"/>
      <c r="E101" s="62"/>
      <c r="F101" s="62"/>
      <c r="G101" s="76"/>
      <c r="H101" s="62"/>
    </row>
    <row r="102" spans="1:8" x14ac:dyDescent="0.25">
      <c r="A102" s="62"/>
      <c r="B102" s="62"/>
      <c r="C102" s="72"/>
      <c r="D102" s="62"/>
      <c r="E102" s="62"/>
      <c r="F102" s="62"/>
      <c r="G102" s="76"/>
      <c r="H102" s="62"/>
    </row>
    <row r="103" spans="1:8" x14ac:dyDescent="0.25">
      <c r="A103" s="62"/>
      <c r="B103" s="62"/>
      <c r="C103" s="72"/>
      <c r="D103" s="62"/>
      <c r="E103" s="62"/>
      <c r="F103" s="62"/>
      <c r="G103" s="76"/>
      <c r="H103" s="62"/>
    </row>
    <row r="104" spans="1:8" x14ac:dyDescent="0.25">
      <c r="A104" s="62"/>
      <c r="B104" s="62"/>
      <c r="C104" s="72"/>
      <c r="D104" s="62"/>
      <c r="E104" s="62"/>
      <c r="F104" s="62"/>
      <c r="G104" s="76"/>
      <c r="H104" s="62"/>
    </row>
    <row r="105" spans="1:8" x14ac:dyDescent="0.25">
      <c r="A105" s="62"/>
      <c r="B105" s="62"/>
      <c r="C105" s="72"/>
      <c r="D105" s="62"/>
      <c r="E105" s="62"/>
      <c r="F105" s="62"/>
      <c r="G105" s="76"/>
      <c r="H105" s="62"/>
    </row>
    <row r="106" spans="1:8" x14ac:dyDescent="0.25">
      <c r="A106" s="62"/>
      <c r="B106" s="62"/>
      <c r="C106" s="72"/>
      <c r="D106" s="62"/>
      <c r="E106" s="62"/>
      <c r="F106" s="62"/>
      <c r="G106" s="76"/>
      <c r="H106" s="62"/>
    </row>
    <row r="107" spans="1:8" x14ac:dyDescent="0.25">
      <c r="A107" s="62"/>
      <c r="B107" s="62"/>
      <c r="C107" s="72"/>
      <c r="D107" s="62"/>
      <c r="E107" s="62"/>
      <c r="F107" s="62"/>
      <c r="G107" s="76"/>
      <c r="H107" s="62"/>
    </row>
    <row r="108" spans="1:8" x14ac:dyDescent="0.25">
      <c r="A108" s="62"/>
      <c r="B108" s="62"/>
      <c r="C108" s="72"/>
      <c r="D108" s="62"/>
      <c r="E108" s="62"/>
      <c r="F108" s="62"/>
      <c r="G108" s="76"/>
      <c r="H108" s="62"/>
    </row>
    <row r="109" spans="1:8" x14ac:dyDescent="0.25">
      <c r="A109" s="62"/>
      <c r="B109" s="62"/>
      <c r="C109" s="72"/>
      <c r="D109" s="62"/>
      <c r="E109" s="62"/>
      <c r="F109" s="62"/>
      <c r="G109" s="76"/>
      <c r="H109" s="62"/>
    </row>
    <row r="110" spans="1:8" x14ac:dyDescent="0.25">
      <c r="A110" s="62"/>
      <c r="B110" s="62"/>
      <c r="C110" s="72"/>
      <c r="D110" s="62"/>
      <c r="E110" s="62"/>
      <c r="F110" s="62"/>
      <c r="G110" s="76"/>
      <c r="H110" s="62"/>
    </row>
    <row r="111" spans="1:8" x14ac:dyDescent="0.25">
      <c r="A111" s="62"/>
      <c r="B111" s="62"/>
      <c r="C111" s="72"/>
      <c r="D111" s="62"/>
      <c r="E111" s="62"/>
      <c r="F111" s="62"/>
      <c r="G111" s="76"/>
      <c r="H111" s="62"/>
    </row>
    <row r="112" spans="1:8" x14ac:dyDescent="0.25">
      <c r="A112" s="62"/>
      <c r="B112" s="62"/>
      <c r="C112" s="72"/>
      <c r="D112" s="62"/>
      <c r="E112" s="62"/>
      <c r="F112" s="62"/>
      <c r="G112" s="76"/>
      <c r="H112" s="62"/>
    </row>
    <row r="113" spans="1:8" x14ac:dyDescent="0.25">
      <c r="A113" s="62"/>
      <c r="B113" s="62"/>
      <c r="C113" s="72"/>
      <c r="D113" s="62"/>
      <c r="E113" s="62"/>
      <c r="F113" s="62"/>
      <c r="G113" s="76"/>
      <c r="H113" s="62"/>
    </row>
    <row r="114" spans="1:8" x14ac:dyDescent="0.25">
      <c r="A114" s="62"/>
      <c r="B114" s="62"/>
      <c r="C114" s="72"/>
      <c r="D114" s="62"/>
      <c r="E114" s="62"/>
      <c r="F114" s="62"/>
      <c r="G114" s="76"/>
      <c r="H114" s="62"/>
    </row>
    <row r="115" spans="1:8" x14ac:dyDescent="0.25">
      <c r="A115" s="62"/>
      <c r="B115" s="62"/>
      <c r="C115" s="72"/>
      <c r="D115" s="62"/>
      <c r="E115" s="62"/>
      <c r="F115" s="62"/>
      <c r="G115" s="76"/>
      <c r="H115" s="62"/>
    </row>
    <row r="116" spans="1:8" x14ac:dyDescent="0.25">
      <c r="A116" s="62"/>
      <c r="B116" s="62"/>
      <c r="C116" s="72"/>
      <c r="D116" s="62"/>
      <c r="E116" s="62"/>
      <c r="F116" s="62"/>
      <c r="G116" s="76"/>
      <c r="H116" s="62"/>
    </row>
    <row r="117" spans="1:8" x14ac:dyDescent="0.25">
      <c r="A117" s="62"/>
      <c r="B117" s="62"/>
      <c r="C117" s="72"/>
      <c r="D117" s="62"/>
      <c r="E117" s="62"/>
      <c r="F117" s="62"/>
      <c r="G117" s="76"/>
      <c r="H117" s="62"/>
    </row>
    <row r="118" spans="1:8" x14ac:dyDescent="0.25">
      <c r="A118" s="62"/>
      <c r="B118" s="62"/>
      <c r="C118" s="72"/>
      <c r="D118" s="62"/>
      <c r="E118" s="62"/>
      <c r="F118" s="62"/>
      <c r="G118" s="76"/>
      <c r="H118" s="62"/>
    </row>
    <row r="119" spans="1:8" x14ac:dyDescent="0.25">
      <c r="A119" s="62"/>
      <c r="B119" s="62"/>
      <c r="C119" s="72"/>
      <c r="D119" s="62"/>
      <c r="E119" s="62"/>
      <c r="F119" s="62"/>
      <c r="G119" s="76"/>
      <c r="H119" s="62"/>
    </row>
    <row r="120" spans="1:8" x14ac:dyDescent="0.25">
      <c r="A120" s="62"/>
      <c r="B120" s="62"/>
      <c r="C120" s="72"/>
      <c r="D120" s="62"/>
      <c r="E120" s="62"/>
      <c r="F120" s="62"/>
      <c r="G120" s="76"/>
      <c r="H120" s="62"/>
    </row>
    <row r="121" spans="1:8" x14ac:dyDescent="0.25">
      <c r="A121" s="62"/>
      <c r="B121" s="62"/>
      <c r="C121" s="72"/>
      <c r="D121" s="62"/>
      <c r="E121" s="62"/>
      <c r="F121" s="62"/>
      <c r="G121" s="76"/>
      <c r="H121" s="62"/>
    </row>
    <row r="122" spans="1:8" x14ac:dyDescent="0.25">
      <c r="A122" s="62"/>
      <c r="B122" s="62"/>
      <c r="C122" s="72"/>
      <c r="D122" s="62"/>
      <c r="E122" s="62"/>
      <c r="F122" s="62"/>
      <c r="G122" s="76"/>
      <c r="H122" s="62"/>
    </row>
    <row r="123" spans="1:8" x14ac:dyDescent="0.25">
      <c r="A123" s="62"/>
      <c r="B123" s="62"/>
      <c r="C123" s="72"/>
      <c r="D123" s="62"/>
      <c r="E123" s="62"/>
      <c r="F123" s="62"/>
      <c r="G123" s="76"/>
      <c r="H123" s="62"/>
    </row>
    <row r="124" spans="1:8" x14ac:dyDescent="0.25">
      <c r="A124" s="62"/>
      <c r="B124" s="62"/>
      <c r="C124" s="72"/>
      <c r="D124" s="62"/>
      <c r="E124" s="62"/>
      <c r="F124" s="62"/>
      <c r="G124" s="76"/>
      <c r="H124" s="62"/>
    </row>
    <row r="125" spans="1:8" x14ac:dyDescent="0.25">
      <c r="A125" s="62"/>
      <c r="B125" s="62"/>
      <c r="C125" s="72"/>
      <c r="D125" s="62"/>
      <c r="E125" s="62"/>
      <c r="F125" s="62"/>
      <c r="G125" s="76"/>
      <c r="H125" s="62"/>
    </row>
    <row r="126" spans="1:8" x14ac:dyDescent="0.25">
      <c r="A126" s="62"/>
      <c r="B126" s="62"/>
      <c r="C126" s="72"/>
      <c r="D126" s="62"/>
      <c r="E126" s="62"/>
      <c r="F126" s="62"/>
      <c r="G126" s="76"/>
      <c r="H126" s="62"/>
    </row>
    <row r="127" spans="1:8" x14ac:dyDescent="0.25">
      <c r="A127" s="62"/>
      <c r="B127" s="62"/>
      <c r="C127" s="72"/>
      <c r="D127" s="62"/>
      <c r="E127" s="62"/>
      <c r="F127" s="62"/>
      <c r="G127" s="76"/>
      <c r="H127" s="62"/>
    </row>
    <row r="128" spans="1:8" x14ac:dyDescent="0.25">
      <c r="A128" s="62"/>
      <c r="B128" s="62"/>
      <c r="C128" s="72"/>
      <c r="D128" s="62"/>
      <c r="E128" s="62"/>
      <c r="F128" s="62"/>
      <c r="G128" s="76"/>
      <c r="H128" s="62"/>
    </row>
    <row r="129" spans="1:8" x14ac:dyDescent="0.25">
      <c r="A129" s="62"/>
      <c r="B129" s="62"/>
      <c r="C129" s="72"/>
      <c r="D129" s="62"/>
      <c r="E129" s="62"/>
      <c r="F129" s="62"/>
      <c r="G129" s="76"/>
      <c r="H129" s="62"/>
    </row>
    <row r="130" spans="1:8" x14ac:dyDescent="0.25">
      <c r="A130" s="62"/>
      <c r="B130" s="62"/>
      <c r="C130" s="72"/>
      <c r="D130" s="62"/>
      <c r="E130" s="62"/>
      <c r="F130" s="62"/>
      <c r="G130" s="76"/>
      <c r="H130" s="62"/>
    </row>
    <row r="131" spans="1:8" x14ac:dyDescent="0.25">
      <c r="A131" s="62"/>
      <c r="B131" s="62"/>
      <c r="C131" s="72"/>
      <c r="D131" s="62"/>
      <c r="E131" s="62"/>
      <c r="F131" s="62"/>
      <c r="G131" s="76"/>
      <c r="H131" s="62"/>
    </row>
    <row r="132" spans="1:8" x14ac:dyDescent="0.25">
      <c r="A132" s="62"/>
      <c r="B132" s="62"/>
      <c r="C132" s="72"/>
      <c r="D132" s="62"/>
      <c r="E132" s="62"/>
      <c r="F132" s="62"/>
      <c r="G132" s="76"/>
      <c r="H132" s="62"/>
    </row>
    <row r="133" spans="1:8" x14ac:dyDescent="0.25">
      <c r="A133" s="62"/>
      <c r="B133" s="62"/>
      <c r="C133" s="72"/>
      <c r="D133" s="62"/>
      <c r="E133" s="62"/>
      <c r="F133" s="62"/>
      <c r="G133" s="76"/>
      <c r="H133" s="62"/>
    </row>
    <row r="134" spans="1:8" x14ac:dyDescent="0.25">
      <c r="A134" s="62"/>
      <c r="B134" s="62"/>
      <c r="C134" s="72"/>
      <c r="D134" s="62"/>
      <c r="E134" s="62"/>
      <c r="F134" s="62"/>
      <c r="G134" s="76"/>
      <c r="H134" s="62"/>
    </row>
    <row r="135" spans="1:8" x14ac:dyDescent="0.25">
      <c r="A135" s="62"/>
      <c r="B135" s="62"/>
      <c r="C135" s="72"/>
      <c r="D135" s="62"/>
      <c r="E135" s="62"/>
      <c r="F135" s="62"/>
      <c r="G135" s="76"/>
      <c r="H135" s="62"/>
    </row>
    <row r="136" spans="1:8" x14ac:dyDescent="0.25">
      <c r="A136" s="62"/>
      <c r="B136" s="62"/>
      <c r="C136" s="72"/>
      <c r="D136" s="62"/>
      <c r="E136" s="62"/>
      <c r="F136" s="62"/>
      <c r="G136" s="76"/>
      <c r="H136" s="62"/>
    </row>
    <row r="137" spans="1:8" x14ac:dyDescent="0.25">
      <c r="A137" s="62"/>
      <c r="B137" s="62"/>
      <c r="C137" s="72"/>
      <c r="D137" s="62"/>
      <c r="E137" s="62"/>
      <c r="F137" s="62"/>
      <c r="G137" s="76"/>
      <c r="H137" s="62"/>
    </row>
    <row r="138" spans="1:8" x14ac:dyDescent="0.25">
      <c r="A138" s="62"/>
      <c r="B138" s="62"/>
      <c r="C138" s="72"/>
      <c r="D138" s="62"/>
      <c r="E138" s="62"/>
      <c r="F138" s="62"/>
      <c r="G138" s="76"/>
      <c r="H138" s="62"/>
    </row>
    <row r="139" spans="1:8" x14ac:dyDescent="0.25">
      <c r="A139" s="62"/>
      <c r="B139" s="62"/>
      <c r="C139" s="72"/>
      <c r="D139" s="62"/>
      <c r="E139" s="62"/>
      <c r="F139" s="62"/>
      <c r="G139" s="76"/>
      <c r="H139" s="62"/>
    </row>
    <row r="140" spans="1:8" x14ac:dyDescent="0.25">
      <c r="A140" s="62"/>
      <c r="B140" s="62"/>
      <c r="C140" s="72"/>
      <c r="D140" s="62"/>
      <c r="E140" s="62"/>
      <c r="F140" s="62"/>
      <c r="G140" s="76"/>
      <c r="H140" s="62"/>
    </row>
    <row r="141" spans="1:8" x14ac:dyDescent="0.25">
      <c r="A141" s="62"/>
      <c r="B141" s="62"/>
      <c r="C141" s="72"/>
      <c r="D141" s="62"/>
      <c r="E141" s="62"/>
      <c r="F141" s="62"/>
      <c r="G141" s="76"/>
      <c r="H141" s="62"/>
    </row>
    <row r="142" spans="1:8" x14ac:dyDescent="0.25">
      <c r="A142" s="62"/>
      <c r="B142" s="62"/>
      <c r="C142" s="72"/>
      <c r="D142" s="62"/>
      <c r="E142" s="62"/>
      <c r="F142" s="62"/>
      <c r="G142" s="76"/>
      <c r="H142" s="62"/>
    </row>
    <row r="143" spans="1:8" x14ac:dyDescent="0.25">
      <c r="A143" s="62"/>
      <c r="B143" s="62"/>
      <c r="C143" s="72"/>
      <c r="D143" s="62"/>
      <c r="E143" s="62"/>
      <c r="F143" s="62"/>
      <c r="G143" s="76"/>
      <c r="H143" s="62"/>
    </row>
    <row r="144" spans="1:8" x14ac:dyDescent="0.25">
      <c r="A144" s="62"/>
      <c r="B144" s="62"/>
      <c r="C144" s="72"/>
      <c r="D144" s="62"/>
      <c r="E144" s="62"/>
      <c r="F144" s="62"/>
      <c r="G144" s="76"/>
      <c r="H144" s="62"/>
    </row>
    <row r="145" spans="1:9" x14ac:dyDescent="0.25">
      <c r="A145" s="62"/>
      <c r="B145" s="62"/>
      <c r="C145" s="72"/>
      <c r="D145" s="62"/>
      <c r="E145" s="62"/>
      <c r="F145" s="62"/>
      <c r="G145" s="76"/>
      <c r="H145" s="62"/>
    </row>
    <row r="146" spans="1:9" x14ac:dyDescent="0.25">
      <c r="A146" s="62"/>
      <c r="B146" s="62"/>
      <c r="C146" s="72"/>
      <c r="D146" s="62"/>
      <c r="E146" s="62"/>
      <c r="F146" s="62"/>
      <c r="G146" s="76"/>
      <c r="H146" s="62"/>
    </row>
    <row r="147" spans="1:9" x14ac:dyDescent="0.25">
      <c r="A147" s="62"/>
      <c r="B147" s="62"/>
      <c r="C147" s="72"/>
      <c r="D147" s="62"/>
      <c r="E147" s="62"/>
      <c r="F147" s="62"/>
      <c r="G147" s="76"/>
      <c r="H147" s="62"/>
    </row>
    <row r="148" spans="1:9" x14ac:dyDescent="0.25">
      <c r="A148" s="62"/>
      <c r="B148" s="62"/>
      <c r="C148" s="72"/>
      <c r="D148" s="62"/>
      <c r="E148" s="62"/>
      <c r="F148" s="62"/>
      <c r="G148" s="76"/>
      <c r="H148" s="62"/>
    </row>
    <row r="149" spans="1:9" x14ac:dyDescent="0.25">
      <c r="A149" s="62"/>
      <c r="B149" s="62"/>
      <c r="C149" s="72"/>
      <c r="D149" s="62"/>
      <c r="E149" s="62"/>
      <c r="F149" s="62"/>
      <c r="G149" s="76"/>
      <c r="H149" s="62"/>
    </row>
    <row r="150" spans="1:9" x14ac:dyDescent="0.25">
      <c r="A150" s="62"/>
      <c r="B150" s="62"/>
      <c r="C150" s="72"/>
      <c r="D150" s="62"/>
      <c r="E150" s="62"/>
      <c r="F150" s="62"/>
      <c r="G150" s="76"/>
      <c r="H150" s="62"/>
    </row>
    <row r="151" spans="1:9" x14ac:dyDescent="0.25">
      <c r="A151" s="62"/>
      <c r="B151" s="62"/>
      <c r="C151" s="72"/>
      <c r="D151" s="62"/>
      <c r="E151" s="62"/>
      <c r="F151" s="62"/>
      <c r="G151" s="76"/>
      <c r="H151" s="62"/>
    </row>
    <row r="152" spans="1:9" x14ac:dyDescent="0.25">
      <c r="A152" s="62"/>
      <c r="B152" s="62"/>
      <c r="C152" s="72"/>
      <c r="D152" s="62"/>
      <c r="E152" s="62"/>
      <c r="F152" s="62"/>
      <c r="G152" s="76"/>
      <c r="H152" s="62"/>
    </row>
    <row r="153" spans="1:9" x14ac:dyDescent="0.25">
      <c r="A153" s="62"/>
      <c r="B153" s="62"/>
      <c r="C153" s="72"/>
      <c r="D153" s="62"/>
      <c r="E153" s="62"/>
      <c r="F153" s="62"/>
      <c r="G153" s="76"/>
      <c r="H153" s="62"/>
    </row>
    <row r="154" spans="1:9" x14ac:dyDescent="0.25">
      <c r="A154" s="62"/>
      <c r="B154" s="62"/>
      <c r="C154" s="72"/>
      <c r="D154" s="62"/>
      <c r="E154" s="62"/>
      <c r="F154" s="62"/>
      <c r="G154" s="76"/>
      <c r="H154" s="62"/>
    </row>
    <row r="155" spans="1:9" x14ac:dyDescent="0.25">
      <c r="A155" s="62"/>
      <c r="B155" s="62"/>
      <c r="C155" s="72"/>
      <c r="D155" s="62"/>
      <c r="E155" s="62"/>
      <c r="F155" s="62"/>
      <c r="G155" s="76"/>
      <c r="H155" s="62"/>
    </row>
    <row r="156" spans="1:9" x14ac:dyDescent="0.25">
      <c r="A156" s="62"/>
      <c r="B156" s="62"/>
      <c r="C156" s="72"/>
      <c r="D156" s="62"/>
      <c r="E156" s="62"/>
      <c r="F156" s="62"/>
      <c r="G156" s="76"/>
      <c r="H156" s="62"/>
    </row>
    <row r="157" spans="1:9" x14ac:dyDescent="0.25">
      <c r="I157" t="s">
        <v>237</v>
      </c>
    </row>
  </sheetData>
  <autoFilter ref="A2:I2" xr:uid="{00000000-0009-0000-0000-000001000000}"/>
  <sortState xmlns:xlrd2="http://schemas.microsoft.com/office/spreadsheetml/2017/richdata2" ref="A3:H21">
    <sortCondition ref="C3"/>
  </sortState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4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74"/>
  <sheetViews>
    <sheetView topLeftCell="A4" workbookViewId="0">
      <selection activeCell="D21" sqref="D21"/>
    </sheetView>
  </sheetViews>
  <sheetFormatPr defaultRowHeight="15" x14ac:dyDescent="0.25"/>
  <cols>
    <col min="1" max="1" width="8.85546875" customWidth="1"/>
    <col min="2" max="2" width="26.140625" customWidth="1"/>
    <col min="3" max="3" width="14.42578125" style="73" customWidth="1"/>
    <col min="4" max="4" width="62" bestFit="1" customWidth="1"/>
    <col min="5" max="5" width="21.85546875" bestFit="1" customWidth="1"/>
    <col min="6" max="6" width="58.140625" bestFit="1" customWidth="1"/>
    <col min="7" max="7" width="22.28515625" style="77" customWidth="1"/>
    <col min="8" max="8" width="26.7109375" customWidth="1"/>
    <col min="9" max="9" width="32.85546875" customWidth="1"/>
  </cols>
  <sheetData>
    <row r="1" spans="1:9" ht="15.75" thickBot="1" x14ac:dyDescent="0.3">
      <c r="A1" s="116" t="s">
        <v>7</v>
      </c>
      <c r="B1" s="117"/>
      <c r="C1" s="117"/>
      <c r="D1" s="117"/>
      <c r="E1" s="117"/>
      <c r="F1" s="117"/>
      <c r="G1" s="117"/>
      <c r="H1" s="118"/>
    </row>
    <row r="2" spans="1:9" s="2" customFormat="1" ht="35.25" customHeight="1" x14ac:dyDescent="0.2">
      <c r="A2" s="28" t="s">
        <v>8</v>
      </c>
      <c r="B2" s="29" t="s">
        <v>5</v>
      </c>
      <c r="C2" s="29" t="s">
        <v>0</v>
      </c>
      <c r="D2" s="29" t="s">
        <v>1</v>
      </c>
      <c r="E2" s="29" t="s">
        <v>6</v>
      </c>
      <c r="F2" s="29" t="s">
        <v>2</v>
      </c>
      <c r="G2" s="29" t="s">
        <v>4</v>
      </c>
      <c r="H2" s="29" t="s">
        <v>3</v>
      </c>
    </row>
    <row r="3" spans="1:9" s="6" customFormat="1" ht="12" x14ac:dyDescent="0.25">
      <c r="A3" s="31">
        <v>1</v>
      </c>
      <c r="B3" s="1" t="s">
        <v>243</v>
      </c>
      <c r="C3" s="7">
        <v>43796</v>
      </c>
      <c r="D3" s="3" t="s">
        <v>244</v>
      </c>
      <c r="E3" s="4">
        <v>14500000</v>
      </c>
      <c r="F3" s="5" t="s">
        <v>245</v>
      </c>
      <c r="G3" s="7" t="s">
        <v>246</v>
      </c>
      <c r="H3" s="97" t="s">
        <v>137</v>
      </c>
    </row>
    <row r="4" spans="1:9" ht="24" x14ac:dyDescent="0.25">
      <c r="A4" s="31">
        <v>2</v>
      </c>
      <c r="B4" s="21" t="s">
        <v>250</v>
      </c>
      <c r="C4" s="22">
        <v>43455</v>
      </c>
      <c r="D4" s="78" t="s">
        <v>167</v>
      </c>
      <c r="E4" s="24">
        <v>14500000</v>
      </c>
      <c r="F4" s="25" t="s">
        <v>252</v>
      </c>
      <c r="G4" s="7" t="s">
        <v>246</v>
      </c>
      <c r="H4" s="97" t="s">
        <v>251</v>
      </c>
      <c r="I4" s="79"/>
    </row>
    <row r="5" spans="1:9" s="6" customFormat="1" ht="12" x14ac:dyDescent="0.25">
      <c r="A5" s="31">
        <v>3</v>
      </c>
      <c r="B5" s="1" t="s">
        <v>253</v>
      </c>
      <c r="C5" s="7">
        <v>43847</v>
      </c>
      <c r="D5" s="3" t="s">
        <v>254</v>
      </c>
      <c r="E5" s="4">
        <v>6299212</v>
      </c>
      <c r="F5" s="5" t="s">
        <v>256</v>
      </c>
      <c r="G5" s="7" t="s">
        <v>255</v>
      </c>
      <c r="H5" s="97" t="s">
        <v>257</v>
      </c>
    </row>
    <row r="6" spans="1:9" s="6" customFormat="1" ht="60" x14ac:dyDescent="0.25">
      <c r="A6" s="31">
        <v>4</v>
      </c>
      <c r="B6" s="1" t="s">
        <v>260</v>
      </c>
      <c r="C6" s="7">
        <v>43861</v>
      </c>
      <c r="D6" s="3" t="s">
        <v>259</v>
      </c>
      <c r="E6" s="4">
        <v>8055000</v>
      </c>
      <c r="F6" s="5" t="s">
        <v>258</v>
      </c>
      <c r="G6" s="7" t="s">
        <v>261</v>
      </c>
      <c r="H6" s="97" t="s">
        <v>225</v>
      </c>
    </row>
    <row r="7" spans="1:9" s="6" customFormat="1" ht="24" x14ac:dyDescent="0.25">
      <c r="A7" s="31">
        <v>5</v>
      </c>
      <c r="B7" s="1" t="s">
        <v>262</v>
      </c>
      <c r="C7" s="7">
        <v>43866</v>
      </c>
      <c r="D7" s="3" t="s">
        <v>263</v>
      </c>
      <c r="E7" s="4">
        <v>9000000</v>
      </c>
      <c r="F7" s="5" t="s">
        <v>264</v>
      </c>
      <c r="G7" s="7" t="s">
        <v>265</v>
      </c>
      <c r="H7" s="97" t="s">
        <v>137</v>
      </c>
    </row>
    <row r="8" spans="1:9" s="6" customFormat="1" ht="24" x14ac:dyDescent="0.25">
      <c r="A8" s="31">
        <v>6</v>
      </c>
      <c r="B8" s="1" t="s">
        <v>266</v>
      </c>
      <c r="C8" s="7">
        <v>43867</v>
      </c>
      <c r="D8" s="3" t="s">
        <v>281</v>
      </c>
      <c r="E8" s="4">
        <v>8000000</v>
      </c>
      <c r="F8" s="5" t="s">
        <v>267</v>
      </c>
      <c r="G8" s="7" t="s">
        <v>300</v>
      </c>
      <c r="H8" s="97" t="s">
        <v>137</v>
      </c>
    </row>
    <row r="9" spans="1:9" s="6" customFormat="1" ht="24" x14ac:dyDescent="0.25">
      <c r="A9" s="31">
        <v>7</v>
      </c>
      <c r="B9" s="1" t="s">
        <v>268</v>
      </c>
      <c r="C9" s="7">
        <v>43914</v>
      </c>
      <c r="D9" s="3" t="s">
        <v>282</v>
      </c>
      <c r="E9" s="4">
        <v>5000000</v>
      </c>
      <c r="F9" s="5" t="s">
        <v>269</v>
      </c>
      <c r="G9" s="7" t="s">
        <v>301</v>
      </c>
      <c r="H9" s="97" t="s">
        <v>137</v>
      </c>
    </row>
    <row r="10" spans="1:9" s="6" customFormat="1" ht="12" x14ac:dyDescent="0.25">
      <c r="A10" s="31">
        <v>8</v>
      </c>
      <c r="B10" s="1" t="s">
        <v>270</v>
      </c>
      <c r="C10" s="7">
        <v>43944</v>
      </c>
      <c r="D10" s="3" t="s">
        <v>271</v>
      </c>
      <c r="E10" s="4">
        <v>6150000</v>
      </c>
      <c r="F10" s="5" t="s">
        <v>272</v>
      </c>
      <c r="G10" s="7" t="s">
        <v>273</v>
      </c>
      <c r="H10" s="97" t="s">
        <v>225</v>
      </c>
    </row>
    <row r="11" spans="1:9" ht="60" x14ac:dyDescent="0.25">
      <c r="A11" s="31">
        <v>9</v>
      </c>
      <c r="B11" s="1" t="s">
        <v>274</v>
      </c>
      <c r="C11" s="7">
        <v>43927</v>
      </c>
      <c r="D11" s="3" t="s">
        <v>275</v>
      </c>
      <c r="E11" s="4">
        <f>300*26700</f>
        <v>8010000</v>
      </c>
      <c r="F11" s="5" t="s">
        <v>276</v>
      </c>
      <c r="G11" s="7" t="s">
        <v>298</v>
      </c>
      <c r="H11" s="97" t="s">
        <v>288</v>
      </c>
    </row>
    <row r="12" spans="1:9" ht="72" x14ac:dyDescent="0.25">
      <c r="A12" s="31">
        <v>10</v>
      </c>
      <c r="B12" s="1" t="s">
        <v>277</v>
      </c>
      <c r="C12" s="7">
        <v>43927</v>
      </c>
      <c r="D12" s="3" t="s">
        <v>278</v>
      </c>
      <c r="E12" s="4">
        <f>20000*1000</f>
        <v>20000000</v>
      </c>
      <c r="F12" s="5" t="s">
        <v>279</v>
      </c>
      <c r="G12" s="7" t="s">
        <v>298</v>
      </c>
      <c r="H12" s="97" t="s">
        <v>288</v>
      </c>
    </row>
    <row r="13" spans="1:9" ht="24" x14ac:dyDescent="0.25">
      <c r="A13" s="31">
        <v>11</v>
      </c>
      <c r="B13" s="1" t="s">
        <v>280</v>
      </c>
      <c r="C13" s="7">
        <v>43950</v>
      </c>
      <c r="D13" s="3" t="s">
        <v>283</v>
      </c>
      <c r="E13" s="4">
        <v>7160000</v>
      </c>
      <c r="F13" s="5" t="s">
        <v>284</v>
      </c>
      <c r="G13" s="7" t="s">
        <v>299</v>
      </c>
      <c r="H13" s="97" t="s">
        <v>137</v>
      </c>
    </row>
    <row r="14" spans="1:9" ht="60" x14ac:dyDescent="0.25">
      <c r="A14" s="31">
        <v>12</v>
      </c>
      <c r="B14" s="1" t="s">
        <v>285</v>
      </c>
      <c r="C14" s="7">
        <v>43958</v>
      </c>
      <c r="D14" s="3" t="s">
        <v>286</v>
      </c>
      <c r="E14" s="4">
        <v>8698711</v>
      </c>
      <c r="F14" s="5" t="s">
        <v>289</v>
      </c>
      <c r="G14" s="7" t="s">
        <v>287</v>
      </c>
      <c r="H14" s="97" t="s">
        <v>137</v>
      </c>
    </row>
    <row r="15" spans="1:9" ht="36" x14ac:dyDescent="0.25">
      <c r="A15" s="31">
        <v>13</v>
      </c>
      <c r="B15" s="1" t="s">
        <v>290</v>
      </c>
      <c r="C15" s="7">
        <v>44043</v>
      </c>
      <c r="D15" s="3" t="s">
        <v>291</v>
      </c>
      <c r="E15" s="4">
        <v>5000000</v>
      </c>
      <c r="F15" s="5" t="s">
        <v>293</v>
      </c>
      <c r="G15" s="7" t="s">
        <v>292</v>
      </c>
      <c r="H15" s="97" t="s">
        <v>288</v>
      </c>
    </row>
    <row r="16" spans="1:9" ht="48" x14ac:dyDescent="0.25">
      <c r="A16" s="31">
        <v>14</v>
      </c>
      <c r="B16" s="1" t="s">
        <v>294</v>
      </c>
      <c r="C16" s="7">
        <v>43976</v>
      </c>
      <c r="D16" s="3" t="s">
        <v>296</v>
      </c>
      <c r="E16" s="4">
        <v>295000000</v>
      </c>
      <c r="F16" s="5" t="s">
        <v>295</v>
      </c>
      <c r="G16" s="7" t="s">
        <v>297</v>
      </c>
      <c r="H16" s="97" t="s">
        <v>124</v>
      </c>
    </row>
    <row r="17" spans="1:8" ht="26.25" customHeight="1" x14ac:dyDescent="0.25">
      <c r="A17" s="100">
        <v>15</v>
      </c>
      <c r="B17" s="1" t="s">
        <v>380</v>
      </c>
      <c r="C17" s="7">
        <v>44102</v>
      </c>
      <c r="D17" s="3" t="s">
        <v>382</v>
      </c>
      <c r="E17" s="4">
        <v>403937000</v>
      </c>
      <c r="F17" s="5" t="s">
        <v>381</v>
      </c>
      <c r="G17" s="7" t="s">
        <v>383</v>
      </c>
      <c r="H17" s="97" t="s">
        <v>124</v>
      </c>
    </row>
    <row r="18" spans="1:8" ht="23.25" customHeight="1" x14ac:dyDescent="0.25">
      <c r="A18" s="21">
        <v>16</v>
      </c>
      <c r="B18" s="1" t="s">
        <v>303</v>
      </c>
      <c r="C18" s="7">
        <v>44162</v>
      </c>
      <c r="D18" s="3" t="s">
        <v>302</v>
      </c>
      <c r="E18" s="4">
        <v>14000000</v>
      </c>
      <c r="F18" s="5" t="s">
        <v>304</v>
      </c>
      <c r="G18" s="7" t="s">
        <v>305</v>
      </c>
      <c r="H18" s="97" t="s">
        <v>137</v>
      </c>
    </row>
    <row r="19" spans="1:8" ht="24" x14ac:dyDescent="0.25">
      <c r="A19" s="21">
        <v>17</v>
      </c>
      <c r="B19" s="1" t="s">
        <v>306</v>
      </c>
      <c r="C19" s="7">
        <v>44180</v>
      </c>
      <c r="D19" s="3" t="s">
        <v>167</v>
      </c>
      <c r="E19" s="4">
        <v>11500000</v>
      </c>
      <c r="F19" s="5" t="s">
        <v>252</v>
      </c>
      <c r="G19" s="7" t="s">
        <v>307</v>
      </c>
      <c r="H19" s="97" t="s">
        <v>168</v>
      </c>
    </row>
    <row r="20" spans="1:8" x14ac:dyDescent="0.25">
      <c r="A20" s="62"/>
      <c r="B20" s="62"/>
      <c r="C20" s="72"/>
      <c r="D20" s="62"/>
      <c r="E20" s="62"/>
      <c r="F20" s="62"/>
      <c r="G20" s="76"/>
      <c r="H20" s="62"/>
    </row>
    <row r="21" spans="1:8" x14ac:dyDescent="0.25">
      <c r="A21" s="62"/>
      <c r="B21" s="62"/>
      <c r="C21" s="72"/>
      <c r="D21" s="62"/>
      <c r="E21" s="62"/>
      <c r="F21" s="62"/>
      <c r="G21" s="76"/>
      <c r="H21" s="62"/>
    </row>
    <row r="22" spans="1:8" x14ac:dyDescent="0.25">
      <c r="A22" s="62"/>
      <c r="B22" s="62"/>
      <c r="C22" s="72"/>
      <c r="D22" s="62"/>
      <c r="E22" s="62"/>
      <c r="F22" s="62"/>
      <c r="G22" s="76"/>
      <c r="H22" s="62"/>
    </row>
    <row r="23" spans="1:8" x14ac:dyDescent="0.25">
      <c r="A23" s="62"/>
      <c r="B23" s="62"/>
      <c r="C23" s="72"/>
      <c r="D23" s="62"/>
      <c r="E23" s="62"/>
      <c r="F23" s="62"/>
      <c r="G23" s="76"/>
      <c r="H23" s="62"/>
    </row>
    <row r="24" spans="1:8" x14ac:dyDescent="0.25">
      <c r="A24" s="62"/>
      <c r="B24" s="62"/>
      <c r="C24" s="72"/>
      <c r="D24" s="62"/>
      <c r="E24" s="62"/>
      <c r="F24" s="62"/>
      <c r="G24" s="76"/>
      <c r="H24" s="62"/>
    </row>
    <row r="25" spans="1:8" x14ac:dyDescent="0.25">
      <c r="A25" s="62"/>
      <c r="B25" s="62"/>
      <c r="C25" s="72"/>
      <c r="D25" s="62"/>
      <c r="E25" s="62"/>
      <c r="F25" s="62"/>
      <c r="G25" s="76"/>
      <c r="H25" s="62"/>
    </row>
    <row r="26" spans="1:8" x14ac:dyDescent="0.25">
      <c r="A26" s="62"/>
      <c r="B26" s="62"/>
      <c r="C26" s="72"/>
      <c r="D26" s="62"/>
      <c r="E26" s="62"/>
      <c r="F26" s="62"/>
      <c r="G26" s="76"/>
      <c r="H26" s="62"/>
    </row>
    <row r="27" spans="1:8" x14ac:dyDescent="0.25">
      <c r="A27" s="62"/>
      <c r="B27" s="62"/>
      <c r="C27" s="72"/>
      <c r="D27" s="62"/>
      <c r="E27" s="62"/>
      <c r="F27" s="62"/>
      <c r="G27" s="76"/>
      <c r="H27" s="62"/>
    </row>
    <row r="28" spans="1:8" x14ac:dyDescent="0.25">
      <c r="A28" s="62"/>
      <c r="B28" s="62"/>
      <c r="C28" s="72"/>
      <c r="D28" s="62"/>
      <c r="E28" s="62"/>
      <c r="F28" s="62"/>
      <c r="G28" s="76"/>
      <c r="H28" s="62"/>
    </row>
    <row r="29" spans="1:8" x14ac:dyDescent="0.25">
      <c r="A29" s="62"/>
      <c r="B29" s="62"/>
      <c r="C29" s="72"/>
      <c r="D29" s="62"/>
      <c r="E29" s="62"/>
      <c r="F29" s="62"/>
      <c r="G29" s="76"/>
      <c r="H29" s="62"/>
    </row>
    <row r="30" spans="1:8" x14ac:dyDescent="0.25">
      <c r="A30" s="62"/>
      <c r="B30" s="62"/>
      <c r="C30" s="72"/>
      <c r="D30" s="62"/>
      <c r="E30" s="62"/>
      <c r="F30" s="62"/>
      <c r="G30" s="76"/>
      <c r="H30" s="62"/>
    </row>
    <row r="31" spans="1:8" x14ac:dyDescent="0.25">
      <c r="A31" s="62"/>
      <c r="B31" s="62"/>
      <c r="C31" s="72"/>
      <c r="D31" s="62"/>
      <c r="E31" s="62"/>
      <c r="F31" s="62"/>
      <c r="G31" s="76"/>
      <c r="H31" s="62"/>
    </row>
    <row r="32" spans="1:8" x14ac:dyDescent="0.25">
      <c r="A32" s="62"/>
      <c r="B32" s="62"/>
      <c r="C32" s="72"/>
      <c r="D32" s="62"/>
      <c r="E32" s="62"/>
      <c r="F32" s="62"/>
      <c r="G32" s="76"/>
      <c r="H32" s="62"/>
    </row>
    <row r="33" spans="1:8" x14ac:dyDescent="0.25">
      <c r="A33" s="62"/>
      <c r="B33" s="62"/>
      <c r="C33" s="72"/>
      <c r="D33" s="62"/>
      <c r="E33" s="62"/>
      <c r="F33" s="62"/>
      <c r="G33" s="76"/>
      <c r="H33" s="62"/>
    </row>
    <row r="34" spans="1:8" x14ac:dyDescent="0.25">
      <c r="A34" s="62"/>
      <c r="B34" s="62"/>
      <c r="C34" s="72"/>
      <c r="D34" s="62"/>
      <c r="E34" s="62"/>
      <c r="F34" s="62"/>
      <c r="G34" s="76"/>
      <c r="H34" s="62"/>
    </row>
    <row r="35" spans="1:8" x14ac:dyDescent="0.25">
      <c r="A35" s="62"/>
      <c r="B35" s="62"/>
      <c r="C35" s="72"/>
      <c r="D35" s="62"/>
      <c r="E35" s="62"/>
      <c r="F35" s="62"/>
      <c r="G35" s="76"/>
      <c r="H35" s="62"/>
    </row>
    <row r="36" spans="1:8" x14ac:dyDescent="0.25">
      <c r="A36" s="62"/>
      <c r="B36" s="62"/>
      <c r="C36" s="72"/>
      <c r="D36" s="62"/>
      <c r="E36" s="62"/>
      <c r="F36" s="62"/>
      <c r="G36" s="76"/>
      <c r="H36" s="62"/>
    </row>
    <row r="37" spans="1:8" x14ac:dyDescent="0.25">
      <c r="A37" s="62"/>
      <c r="B37" s="62"/>
      <c r="C37" s="72"/>
      <c r="D37" s="62"/>
      <c r="E37" s="62"/>
      <c r="F37" s="62"/>
      <c r="G37" s="76"/>
      <c r="H37" s="62"/>
    </row>
    <row r="38" spans="1:8" x14ac:dyDescent="0.25">
      <c r="A38" s="62"/>
      <c r="B38" s="62"/>
      <c r="C38" s="72"/>
      <c r="D38" s="62"/>
      <c r="E38" s="62"/>
      <c r="F38" s="62"/>
      <c r="G38" s="76"/>
      <c r="H38" s="62"/>
    </row>
    <row r="39" spans="1:8" x14ac:dyDescent="0.25">
      <c r="A39" s="62"/>
      <c r="B39" s="62"/>
      <c r="C39" s="72"/>
      <c r="D39" s="62"/>
      <c r="E39" s="62"/>
      <c r="F39" s="62"/>
      <c r="G39" s="76"/>
      <c r="H39" s="62"/>
    </row>
    <row r="40" spans="1:8" x14ac:dyDescent="0.25">
      <c r="A40" s="62"/>
      <c r="B40" s="62"/>
      <c r="C40" s="72"/>
      <c r="D40" s="62"/>
      <c r="E40" s="62"/>
      <c r="F40" s="62"/>
      <c r="G40" s="76"/>
      <c r="H40" s="62"/>
    </row>
    <row r="41" spans="1:8" x14ac:dyDescent="0.25">
      <c r="A41" s="62"/>
      <c r="B41" s="62"/>
      <c r="C41" s="72"/>
      <c r="D41" s="62"/>
      <c r="E41" s="62"/>
      <c r="F41" s="62"/>
      <c r="G41" s="76"/>
      <c r="H41" s="62"/>
    </row>
    <row r="42" spans="1:8" x14ac:dyDescent="0.25">
      <c r="A42" s="62"/>
      <c r="B42" s="62"/>
      <c r="C42" s="72"/>
      <c r="D42" s="62"/>
      <c r="E42" s="62"/>
      <c r="F42" s="62"/>
      <c r="G42" s="76"/>
      <c r="H42" s="62"/>
    </row>
    <row r="43" spans="1:8" x14ac:dyDescent="0.25">
      <c r="A43" s="62"/>
      <c r="B43" s="62"/>
      <c r="C43" s="72"/>
      <c r="D43" s="62"/>
      <c r="E43" s="62"/>
      <c r="F43" s="62"/>
      <c r="G43" s="76"/>
      <c r="H43" s="62"/>
    </row>
    <row r="44" spans="1:8" x14ac:dyDescent="0.25">
      <c r="A44" s="62"/>
      <c r="B44" s="62"/>
      <c r="C44" s="72"/>
      <c r="D44" s="62"/>
      <c r="E44" s="62"/>
      <c r="F44" s="62"/>
      <c r="G44" s="76"/>
      <c r="H44" s="62"/>
    </row>
    <row r="45" spans="1:8" x14ac:dyDescent="0.25">
      <c r="A45" s="62"/>
      <c r="B45" s="62"/>
      <c r="C45" s="72"/>
      <c r="D45" s="62"/>
      <c r="E45" s="62"/>
      <c r="F45" s="62"/>
      <c r="G45" s="76"/>
      <c r="H45" s="62"/>
    </row>
    <row r="46" spans="1:8" x14ac:dyDescent="0.25">
      <c r="A46" s="62"/>
      <c r="B46" s="62"/>
      <c r="C46" s="72"/>
      <c r="D46" s="62"/>
      <c r="E46" s="62"/>
      <c r="F46" s="62"/>
      <c r="G46" s="76"/>
      <c r="H46" s="62"/>
    </row>
    <row r="47" spans="1:8" x14ac:dyDescent="0.25">
      <c r="A47" s="62"/>
      <c r="B47" s="62"/>
      <c r="C47" s="72"/>
      <c r="D47" s="62"/>
      <c r="E47" s="62"/>
      <c r="F47" s="62"/>
      <c r="G47" s="76"/>
      <c r="H47" s="62"/>
    </row>
    <row r="48" spans="1:8" x14ac:dyDescent="0.25">
      <c r="A48" s="62"/>
      <c r="B48" s="62"/>
      <c r="C48" s="72"/>
      <c r="D48" s="62"/>
      <c r="E48" s="62"/>
      <c r="F48" s="62"/>
      <c r="G48" s="76"/>
      <c r="H48" s="62"/>
    </row>
    <row r="49" spans="1:8" x14ac:dyDescent="0.25">
      <c r="A49" s="62"/>
      <c r="B49" s="62"/>
      <c r="C49" s="72"/>
      <c r="D49" s="62"/>
      <c r="E49" s="62"/>
      <c r="F49" s="62"/>
      <c r="G49" s="76"/>
      <c r="H49" s="62"/>
    </row>
    <row r="50" spans="1:8" x14ac:dyDescent="0.25">
      <c r="A50" s="62"/>
      <c r="B50" s="62"/>
      <c r="C50" s="72"/>
      <c r="D50" s="62"/>
      <c r="E50" s="62"/>
      <c r="F50" s="62"/>
      <c r="G50" s="76"/>
      <c r="H50" s="62"/>
    </row>
    <row r="51" spans="1:8" x14ac:dyDescent="0.25">
      <c r="A51" s="62"/>
      <c r="B51" s="62"/>
      <c r="C51" s="72"/>
      <c r="D51" s="62"/>
      <c r="E51" s="62"/>
      <c r="F51" s="62"/>
      <c r="G51" s="76"/>
      <c r="H51" s="62"/>
    </row>
    <row r="52" spans="1:8" x14ac:dyDescent="0.25">
      <c r="A52" s="62"/>
      <c r="B52" s="62"/>
      <c r="C52" s="72"/>
      <c r="D52" s="62"/>
      <c r="E52" s="62"/>
      <c r="F52" s="62"/>
      <c r="G52" s="76"/>
      <c r="H52" s="62"/>
    </row>
    <row r="53" spans="1:8" x14ac:dyDescent="0.25">
      <c r="A53" s="62"/>
      <c r="B53" s="62"/>
      <c r="C53" s="72"/>
      <c r="D53" s="62"/>
      <c r="E53" s="62"/>
      <c r="F53" s="62"/>
      <c r="G53" s="76"/>
      <c r="H53" s="62"/>
    </row>
    <row r="54" spans="1:8" x14ac:dyDescent="0.25">
      <c r="A54" s="62"/>
      <c r="B54" s="62"/>
      <c r="C54" s="72"/>
      <c r="D54" s="62"/>
      <c r="E54" s="62"/>
      <c r="F54" s="62"/>
      <c r="G54" s="76"/>
      <c r="H54" s="62"/>
    </row>
    <row r="55" spans="1:8" x14ac:dyDescent="0.25">
      <c r="A55" s="62"/>
      <c r="B55" s="62"/>
      <c r="C55" s="72"/>
      <c r="D55" s="62"/>
      <c r="E55" s="62"/>
      <c r="F55" s="62"/>
      <c r="G55" s="76"/>
      <c r="H55" s="62"/>
    </row>
    <row r="56" spans="1:8" x14ac:dyDescent="0.25">
      <c r="A56" s="62"/>
      <c r="B56" s="62"/>
      <c r="C56" s="72"/>
      <c r="D56" s="62"/>
      <c r="E56" s="62"/>
      <c r="F56" s="62"/>
      <c r="G56" s="76"/>
      <c r="H56" s="62"/>
    </row>
    <row r="57" spans="1:8" x14ac:dyDescent="0.25">
      <c r="A57" s="62"/>
      <c r="B57" s="62"/>
      <c r="C57" s="72"/>
      <c r="D57" s="62"/>
      <c r="E57" s="62"/>
      <c r="F57" s="62"/>
      <c r="G57" s="76"/>
      <c r="H57" s="62"/>
    </row>
    <row r="58" spans="1:8" x14ac:dyDescent="0.25">
      <c r="A58" s="62"/>
      <c r="B58" s="62"/>
      <c r="C58" s="72"/>
      <c r="D58" s="62"/>
      <c r="E58" s="62"/>
      <c r="F58" s="62"/>
      <c r="G58" s="76"/>
      <c r="H58" s="62"/>
    </row>
    <row r="59" spans="1:8" x14ac:dyDescent="0.25">
      <c r="A59" s="62"/>
      <c r="B59" s="62"/>
      <c r="C59" s="72"/>
      <c r="D59" s="62"/>
      <c r="E59" s="62"/>
      <c r="F59" s="62"/>
      <c r="G59" s="76"/>
      <c r="H59" s="62"/>
    </row>
    <row r="60" spans="1:8" x14ac:dyDescent="0.25">
      <c r="A60" s="62"/>
      <c r="B60" s="62"/>
      <c r="C60" s="72"/>
      <c r="D60" s="62"/>
      <c r="E60" s="62"/>
      <c r="F60" s="62"/>
      <c r="G60" s="76"/>
      <c r="H60" s="62"/>
    </row>
    <row r="61" spans="1:8" x14ac:dyDescent="0.25">
      <c r="A61" s="62"/>
      <c r="B61" s="62"/>
      <c r="C61" s="72"/>
      <c r="D61" s="62"/>
      <c r="E61" s="62"/>
      <c r="F61" s="62"/>
      <c r="G61" s="76"/>
      <c r="H61" s="62"/>
    </row>
    <row r="62" spans="1:8" x14ac:dyDescent="0.25">
      <c r="A62" s="62"/>
      <c r="B62" s="62"/>
      <c r="C62" s="72"/>
      <c r="D62" s="62"/>
      <c r="E62" s="62"/>
      <c r="F62" s="62"/>
      <c r="G62" s="76"/>
      <c r="H62" s="62"/>
    </row>
    <row r="63" spans="1:8" x14ac:dyDescent="0.25">
      <c r="A63" s="62"/>
      <c r="B63" s="62"/>
      <c r="C63" s="72"/>
      <c r="D63" s="62"/>
      <c r="E63" s="62"/>
      <c r="F63" s="62"/>
      <c r="G63" s="76"/>
      <c r="H63" s="62"/>
    </row>
    <row r="64" spans="1:8" x14ac:dyDescent="0.25">
      <c r="A64" s="62"/>
      <c r="B64" s="62"/>
      <c r="C64" s="72"/>
      <c r="D64" s="62"/>
      <c r="E64" s="62"/>
      <c r="F64" s="62"/>
      <c r="G64" s="76"/>
      <c r="H64" s="62"/>
    </row>
    <row r="65" spans="1:8" x14ac:dyDescent="0.25">
      <c r="A65" s="62"/>
      <c r="B65" s="62"/>
      <c r="C65" s="72"/>
      <c r="D65" s="62"/>
      <c r="E65" s="62"/>
      <c r="F65" s="62"/>
      <c r="G65" s="76"/>
      <c r="H65" s="62"/>
    </row>
    <row r="66" spans="1:8" x14ac:dyDescent="0.25">
      <c r="A66" s="62"/>
      <c r="B66" s="62"/>
      <c r="C66" s="72"/>
      <c r="D66" s="62"/>
      <c r="E66" s="62"/>
      <c r="F66" s="62"/>
      <c r="G66" s="76"/>
      <c r="H66" s="62"/>
    </row>
    <row r="67" spans="1:8" x14ac:dyDescent="0.25">
      <c r="A67" s="62"/>
      <c r="B67" s="62"/>
      <c r="C67" s="72"/>
      <c r="D67" s="62"/>
      <c r="E67" s="62"/>
      <c r="F67" s="62"/>
      <c r="G67" s="76"/>
      <c r="H67" s="62"/>
    </row>
    <row r="68" spans="1:8" x14ac:dyDescent="0.25">
      <c r="A68" s="62"/>
      <c r="B68" s="62"/>
      <c r="C68" s="72"/>
      <c r="D68" s="62"/>
      <c r="E68" s="62"/>
      <c r="F68" s="62"/>
      <c r="G68" s="76"/>
      <c r="H68" s="62"/>
    </row>
    <row r="69" spans="1:8" x14ac:dyDescent="0.25">
      <c r="A69" s="62"/>
      <c r="B69" s="62"/>
      <c r="C69" s="72"/>
      <c r="D69" s="62"/>
      <c r="E69" s="62"/>
      <c r="F69" s="62"/>
      <c r="G69" s="76"/>
      <c r="H69" s="62"/>
    </row>
    <row r="70" spans="1:8" x14ac:dyDescent="0.25">
      <c r="A70" s="62"/>
      <c r="B70" s="62"/>
      <c r="C70" s="72"/>
      <c r="D70" s="62"/>
      <c r="E70" s="62"/>
      <c r="F70" s="62"/>
      <c r="G70" s="76"/>
      <c r="H70" s="62"/>
    </row>
    <row r="71" spans="1:8" x14ac:dyDescent="0.25">
      <c r="A71" s="62"/>
      <c r="B71" s="62"/>
      <c r="C71" s="72"/>
      <c r="D71" s="62"/>
      <c r="E71" s="62"/>
      <c r="F71" s="62"/>
      <c r="G71" s="76"/>
      <c r="H71" s="62"/>
    </row>
    <row r="72" spans="1:8" x14ac:dyDescent="0.25">
      <c r="A72" s="62"/>
      <c r="B72" s="62"/>
      <c r="C72" s="72"/>
      <c r="D72" s="62"/>
      <c r="E72" s="62"/>
      <c r="F72" s="62"/>
      <c r="G72" s="76"/>
      <c r="H72" s="62"/>
    </row>
    <row r="73" spans="1:8" x14ac:dyDescent="0.25">
      <c r="A73" s="62"/>
      <c r="B73" s="62"/>
      <c r="C73" s="72"/>
      <c r="D73" s="62"/>
      <c r="E73" s="62"/>
      <c r="F73" s="62"/>
      <c r="G73" s="76"/>
      <c r="H73" s="62"/>
    </row>
    <row r="74" spans="1:8" x14ac:dyDescent="0.25">
      <c r="A74" s="62"/>
      <c r="B74" s="62"/>
      <c r="C74" s="72"/>
      <c r="D74" s="62"/>
      <c r="E74" s="62"/>
      <c r="F74" s="62"/>
      <c r="G74" s="76"/>
      <c r="H74" s="62"/>
    </row>
    <row r="75" spans="1:8" x14ac:dyDescent="0.25">
      <c r="A75" s="62"/>
      <c r="B75" s="62"/>
      <c r="C75" s="72"/>
      <c r="D75" s="62"/>
      <c r="E75" s="62"/>
      <c r="F75" s="62"/>
      <c r="G75" s="76"/>
      <c r="H75" s="62"/>
    </row>
    <row r="76" spans="1:8" x14ac:dyDescent="0.25">
      <c r="A76" s="62"/>
      <c r="B76" s="62"/>
      <c r="C76" s="72"/>
      <c r="D76" s="62"/>
      <c r="E76" s="62"/>
      <c r="F76" s="62"/>
      <c r="G76" s="76"/>
      <c r="H76" s="62"/>
    </row>
    <row r="77" spans="1:8" x14ac:dyDescent="0.25">
      <c r="A77" s="62"/>
      <c r="B77" s="62"/>
      <c r="C77" s="72"/>
      <c r="D77" s="62"/>
      <c r="E77" s="62"/>
      <c r="F77" s="62"/>
      <c r="G77" s="76"/>
      <c r="H77" s="62"/>
    </row>
    <row r="78" spans="1:8" x14ac:dyDescent="0.25">
      <c r="A78" s="62"/>
      <c r="B78" s="62"/>
      <c r="C78" s="72"/>
      <c r="D78" s="62"/>
      <c r="E78" s="62"/>
      <c r="F78" s="62"/>
      <c r="G78" s="76"/>
      <c r="H78" s="62"/>
    </row>
    <row r="79" spans="1:8" x14ac:dyDescent="0.25">
      <c r="A79" s="62"/>
      <c r="B79" s="62"/>
      <c r="C79" s="72"/>
      <c r="D79" s="62"/>
      <c r="E79" s="62"/>
      <c r="F79" s="62"/>
      <c r="G79" s="76"/>
      <c r="H79" s="62"/>
    </row>
    <row r="80" spans="1:8" x14ac:dyDescent="0.25">
      <c r="A80" s="62"/>
      <c r="B80" s="62"/>
      <c r="C80" s="72"/>
      <c r="D80" s="62"/>
      <c r="E80" s="62"/>
      <c r="F80" s="62"/>
      <c r="G80" s="76"/>
      <c r="H80" s="62"/>
    </row>
    <row r="81" spans="1:8" x14ac:dyDescent="0.25">
      <c r="A81" s="62"/>
      <c r="B81" s="62"/>
      <c r="C81" s="72"/>
      <c r="D81" s="62"/>
      <c r="E81" s="62"/>
      <c r="F81" s="62"/>
      <c r="G81" s="76"/>
      <c r="H81" s="62"/>
    </row>
    <row r="82" spans="1:8" x14ac:dyDescent="0.25">
      <c r="A82" s="62"/>
      <c r="B82" s="62"/>
      <c r="C82" s="72"/>
      <c r="D82" s="62"/>
      <c r="E82" s="62"/>
      <c r="F82" s="62"/>
      <c r="G82" s="76"/>
      <c r="H82" s="62"/>
    </row>
    <row r="83" spans="1:8" x14ac:dyDescent="0.25">
      <c r="A83" s="62"/>
      <c r="B83" s="62"/>
      <c r="C83" s="72"/>
      <c r="D83" s="62"/>
      <c r="E83" s="62"/>
      <c r="F83" s="62"/>
      <c r="G83" s="76"/>
      <c r="H83" s="62"/>
    </row>
    <row r="84" spans="1:8" x14ac:dyDescent="0.25">
      <c r="A84" s="62"/>
      <c r="B84" s="62"/>
      <c r="C84" s="72"/>
      <c r="D84" s="62"/>
      <c r="E84" s="62"/>
      <c r="F84" s="62"/>
      <c r="G84" s="76"/>
      <c r="H84" s="62"/>
    </row>
    <row r="85" spans="1:8" x14ac:dyDescent="0.25">
      <c r="A85" s="62"/>
      <c r="B85" s="62"/>
      <c r="C85" s="72"/>
      <c r="D85" s="62"/>
      <c r="E85" s="62"/>
      <c r="F85" s="62"/>
      <c r="G85" s="76"/>
      <c r="H85" s="62"/>
    </row>
    <row r="86" spans="1:8" x14ac:dyDescent="0.25">
      <c r="A86" s="62"/>
      <c r="B86" s="62"/>
      <c r="C86" s="72"/>
      <c r="D86" s="62"/>
      <c r="E86" s="62"/>
      <c r="F86" s="62"/>
      <c r="G86" s="76"/>
      <c r="H86" s="62"/>
    </row>
    <row r="87" spans="1:8" x14ac:dyDescent="0.25">
      <c r="A87" s="62"/>
      <c r="B87" s="62"/>
      <c r="C87" s="72"/>
      <c r="D87" s="62"/>
      <c r="E87" s="62"/>
      <c r="F87" s="62"/>
      <c r="G87" s="76"/>
      <c r="H87" s="62"/>
    </row>
    <row r="88" spans="1:8" x14ac:dyDescent="0.25">
      <c r="A88" s="62"/>
      <c r="B88" s="62"/>
      <c r="C88" s="72"/>
      <c r="D88" s="62"/>
      <c r="E88" s="62"/>
      <c r="F88" s="62"/>
      <c r="G88" s="76"/>
      <c r="H88" s="62"/>
    </row>
    <row r="89" spans="1:8" x14ac:dyDescent="0.25">
      <c r="A89" s="62"/>
      <c r="B89" s="62"/>
      <c r="C89" s="72"/>
      <c r="D89" s="62"/>
      <c r="E89" s="62"/>
      <c r="F89" s="62"/>
      <c r="G89" s="76"/>
      <c r="H89" s="62"/>
    </row>
    <row r="90" spans="1:8" x14ac:dyDescent="0.25">
      <c r="A90" s="62"/>
      <c r="B90" s="62"/>
      <c r="C90" s="72"/>
      <c r="D90" s="62"/>
      <c r="E90" s="62"/>
      <c r="F90" s="62"/>
      <c r="G90" s="76"/>
      <c r="H90" s="62"/>
    </row>
    <row r="91" spans="1:8" x14ac:dyDescent="0.25">
      <c r="A91" s="62"/>
      <c r="B91" s="62"/>
      <c r="C91" s="72"/>
      <c r="D91" s="62"/>
      <c r="E91" s="62"/>
      <c r="F91" s="62"/>
      <c r="G91" s="76"/>
      <c r="H91" s="62"/>
    </row>
    <row r="92" spans="1:8" x14ac:dyDescent="0.25">
      <c r="A92" s="62"/>
      <c r="B92" s="62"/>
      <c r="C92" s="72"/>
      <c r="D92" s="62"/>
      <c r="E92" s="62"/>
      <c r="F92" s="62"/>
      <c r="G92" s="76"/>
      <c r="H92" s="62"/>
    </row>
    <row r="93" spans="1:8" x14ac:dyDescent="0.25">
      <c r="A93" s="62"/>
      <c r="B93" s="62"/>
      <c r="C93" s="72"/>
      <c r="D93" s="62"/>
      <c r="E93" s="62"/>
      <c r="F93" s="62"/>
      <c r="G93" s="76"/>
      <c r="H93" s="62"/>
    </row>
    <row r="94" spans="1:8" x14ac:dyDescent="0.25">
      <c r="A94" s="62"/>
      <c r="B94" s="62"/>
      <c r="C94" s="72"/>
      <c r="D94" s="62"/>
      <c r="E94" s="62"/>
      <c r="F94" s="62"/>
      <c r="G94" s="76"/>
      <c r="H94" s="62"/>
    </row>
    <row r="95" spans="1:8" x14ac:dyDescent="0.25">
      <c r="A95" s="62"/>
      <c r="B95" s="62"/>
      <c r="C95" s="72"/>
      <c r="D95" s="62"/>
      <c r="E95" s="62"/>
      <c r="F95" s="62"/>
      <c r="G95" s="76"/>
      <c r="H95" s="62"/>
    </row>
    <row r="96" spans="1:8" x14ac:dyDescent="0.25">
      <c r="A96" s="62"/>
      <c r="B96" s="62"/>
      <c r="C96" s="72"/>
      <c r="D96" s="62"/>
      <c r="E96" s="62"/>
      <c r="F96" s="62"/>
      <c r="G96" s="76"/>
      <c r="H96" s="62"/>
    </row>
    <row r="97" spans="1:8" x14ac:dyDescent="0.25">
      <c r="A97" s="62"/>
      <c r="B97" s="62"/>
      <c r="C97" s="72"/>
      <c r="D97" s="62"/>
      <c r="E97" s="62"/>
      <c r="F97" s="62"/>
      <c r="G97" s="76"/>
      <c r="H97" s="62"/>
    </row>
    <row r="98" spans="1:8" x14ac:dyDescent="0.25">
      <c r="A98" s="62"/>
      <c r="B98" s="62"/>
      <c r="C98" s="72"/>
      <c r="D98" s="62"/>
      <c r="E98" s="62"/>
      <c r="F98" s="62"/>
      <c r="G98" s="76"/>
      <c r="H98" s="62"/>
    </row>
    <row r="99" spans="1:8" x14ac:dyDescent="0.25">
      <c r="A99" s="62"/>
      <c r="B99" s="62"/>
      <c r="C99" s="72"/>
      <c r="D99" s="62"/>
      <c r="E99" s="62"/>
      <c r="F99" s="62"/>
      <c r="G99" s="76"/>
      <c r="H99" s="62"/>
    </row>
    <row r="100" spans="1:8" x14ac:dyDescent="0.25">
      <c r="A100" s="62"/>
      <c r="B100" s="62"/>
      <c r="C100" s="72"/>
      <c r="D100" s="62"/>
      <c r="E100" s="62"/>
      <c r="F100" s="62"/>
      <c r="G100" s="76"/>
      <c r="H100" s="62"/>
    </row>
    <row r="101" spans="1:8" x14ac:dyDescent="0.25">
      <c r="A101" s="62"/>
      <c r="B101" s="62"/>
      <c r="C101" s="72"/>
      <c r="D101" s="62"/>
      <c r="E101" s="62"/>
      <c r="F101" s="62"/>
      <c r="G101" s="76"/>
      <c r="H101" s="62"/>
    </row>
    <row r="102" spans="1:8" x14ac:dyDescent="0.25">
      <c r="A102" s="62"/>
      <c r="B102" s="62"/>
      <c r="C102" s="72"/>
      <c r="D102" s="62"/>
      <c r="E102" s="62"/>
      <c r="F102" s="62"/>
      <c r="G102" s="76"/>
      <c r="H102" s="62"/>
    </row>
    <row r="103" spans="1:8" x14ac:dyDescent="0.25">
      <c r="A103" s="62"/>
      <c r="B103" s="62"/>
      <c r="C103" s="72"/>
      <c r="D103" s="62"/>
      <c r="E103" s="62"/>
      <c r="F103" s="62"/>
      <c r="G103" s="76"/>
      <c r="H103" s="62"/>
    </row>
    <row r="104" spans="1:8" x14ac:dyDescent="0.25">
      <c r="A104" s="62"/>
      <c r="B104" s="62"/>
      <c r="C104" s="72"/>
      <c r="D104" s="62"/>
      <c r="E104" s="62"/>
      <c r="F104" s="62"/>
      <c r="G104" s="76"/>
      <c r="H104" s="62"/>
    </row>
    <row r="105" spans="1:8" x14ac:dyDescent="0.25">
      <c r="A105" s="62"/>
      <c r="B105" s="62"/>
      <c r="C105" s="72"/>
      <c r="D105" s="62"/>
      <c r="E105" s="62"/>
      <c r="F105" s="62"/>
      <c r="G105" s="76"/>
      <c r="H105" s="62"/>
    </row>
    <row r="106" spans="1:8" x14ac:dyDescent="0.25">
      <c r="A106" s="62"/>
      <c r="B106" s="62"/>
      <c r="C106" s="72"/>
      <c r="D106" s="62"/>
      <c r="E106" s="62"/>
      <c r="F106" s="62"/>
      <c r="G106" s="76"/>
      <c r="H106" s="62"/>
    </row>
    <row r="107" spans="1:8" x14ac:dyDescent="0.25">
      <c r="A107" s="62"/>
      <c r="B107" s="62"/>
      <c r="C107" s="72"/>
      <c r="D107" s="62"/>
      <c r="E107" s="62"/>
      <c r="F107" s="62"/>
      <c r="G107" s="76"/>
      <c r="H107" s="62"/>
    </row>
    <row r="108" spans="1:8" x14ac:dyDescent="0.25">
      <c r="A108" s="62"/>
      <c r="B108" s="62"/>
      <c r="C108" s="72"/>
      <c r="D108" s="62"/>
      <c r="E108" s="62"/>
      <c r="F108" s="62"/>
      <c r="G108" s="76"/>
      <c r="H108" s="62"/>
    </row>
    <row r="109" spans="1:8" x14ac:dyDescent="0.25">
      <c r="A109" s="62"/>
      <c r="B109" s="62"/>
      <c r="C109" s="72"/>
      <c r="D109" s="62"/>
      <c r="E109" s="62"/>
      <c r="F109" s="62"/>
      <c r="G109" s="76"/>
      <c r="H109" s="62"/>
    </row>
    <row r="110" spans="1:8" x14ac:dyDescent="0.25">
      <c r="A110" s="62"/>
      <c r="B110" s="62"/>
      <c r="C110" s="72"/>
      <c r="D110" s="62"/>
      <c r="E110" s="62"/>
      <c r="F110" s="62"/>
      <c r="G110" s="76"/>
      <c r="H110" s="62"/>
    </row>
    <row r="111" spans="1:8" x14ac:dyDescent="0.25">
      <c r="A111" s="62"/>
      <c r="B111" s="62"/>
      <c r="C111" s="72"/>
      <c r="D111" s="62"/>
      <c r="E111" s="62"/>
      <c r="F111" s="62"/>
      <c r="G111" s="76"/>
      <c r="H111" s="62"/>
    </row>
    <row r="112" spans="1:8" x14ac:dyDescent="0.25">
      <c r="A112" s="62"/>
      <c r="B112" s="62"/>
      <c r="C112" s="72"/>
      <c r="D112" s="62"/>
      <c r="E112" s="62"/>
      <c r="F112" s="62"/>
      <c r="G112" s="76"/>
      <c r="H112" s="62"/>
    </row>
    <row r="113" spans="1:8" x14ac:dyDescent="0.25">
      <c r="A113" s="62"/>
      <c r="B113" s="62"/>
      <c r="C113" s="72"/>
      <c r="D113" s="62"/>
      <c r="E113" s="62"/>
      <c r="F113" s="62"/>
      <c r="G113" s="76"/>
      <c r="H113" s="62"/>
    </row>
    <row r="114" spans="1:8" x14ac:dyDescent="0.25">
      <c r="A114" s="62"/>
      <c r="B114" s="62"/>
      <c r="C114" s="72"/>
      <c r="D114" s="62"/>
      <c r="E114" s="62"/>
      <c r="F114" s="62"/>
      <c r="G114" s="76"/>
      <c r="H114" s="62"/>
    </row>
    <row r="115" spans="1:8" x14ac:dyDescent="0.25">
      <c r="A115" s="62"/>
      <c r="B115" s="62"/>
      <c r="C115" s="72"/>
      <c r="D115" s="62"/>
      <c r="E115" s="62"/>
      <c r="F115" s="62"/>
      <c r="G115" s="76"/>
      <c r="H115" s="62"/>
    </row>
    <row r="116" spans="1:8" x14ac:dyDescent="0.25">
      <c r="A116" s="62"/>
      <c r="B116" s="62"/>
      <c r="C116" s="72"/>
      <c r="D116" s="62"/>
      <c r="E116" s="62"/>
      <c r="F116" s="62"/>
      <c r="G116" s="76"/>
      <c r="H116" s="62"/>
    </row>
    <row r="117" spans="1:8" x14ac:dyDescent="0.25">
      <c r="A117" s="62"/>
      <c r="B117" s="62"/>
      <c r="C117" s="72"/>
      <c r="D117" s="62"/>
      <c r="E117" s="62"/>
      <c r="F117" s="62"/>
      <c r="G117" s="76"/>
      <c r="H117" s="62"/>
    </row>
    <row r="118" spans="1:8" x14ac:dyDescent="0.25">
      <c r="A118" s="62"/>
      <c r="B118" s="62"/>
      <c r="C118" s="72"/>
      <c r="D118" s="62"/>
      <c r="E118" s="62"/>
      <c r="F118" s="62"/>
      <c r="G118" s="76"/>
      <c r="H118" s="62"/>
    </row>
    <row r="119" spans="1:8" x14ac:dyDescent="0.25">
      <c r="A119" s="62"/>
      <c r="B119" s="62"/>
      <c r="C119" s="72"/>
      <c r="D119" s="62"/>
      <c r="E119" s="62"/>
      <c r="F119" s="62"/>
      <c r="G119" s="76"/>
      <c r="H119" s="62"/>
    </row>
    <row r="120" spans="1:8" x14ac:dyDescent="0.25">
      <c r="A120" s="62"/>
      <c r="B120" s="62"/>
      <c r="C120" s="72"/>
      <c r="D120" s="62"/>
      <c r="E120" s="62"/>
      <c r="F120" s="62"/>
      <c r="G120" s="76"/>
      <c r="H120" s="62"/>
    </row>
    <row r="121" spans="1:8" x14ac:dyDescent="0.25">
      <c r="A121" s="62"/>
      <c r="B121" s="62"/>
      <c r="C121" s="72"/>
      <c r="D121" s="62"/>
      <c r="E121" s="62"/>
      <c r="F121" s="62"/>
      <c r="G121" s="76"/>
      <c r="H121" s="62"/>
    </row>
    <row r="122" spans="1:8" x14ac:dyDescent="0.25">
      <c r="A122" s="62"/>
      <c r="B122" s="62"/>
      <c r="C122" s="72"/>
      <c r="D122" s="62"/>
      <c r="E122" s="62"/>
      <c r="F122" s="62"/>
      <c r="G122" s="76"/>
      <c r="H122" s="62"/>
    </row>
    <row r="123" spans="1:8" x14ac:dyDescent="0.25">
      <c r="A123" s="62"/>
      <c r="B123" s="62"/>
      <c r="C123" s="72"/>
      <c r="D123" s="62"/>
      <c r="E123" s="62"/>
      <c r="F123" s="62"/>
      <c r="G123" s="76"/>
      <c r="H123" s="62"/>
    </row>
    <row r="124" spans="1:8" x14ac:dyDescent="0.25">
      <c r="A124" s="62"/>
      <c r="B124" s="62"/>
      <c r="C124" s="72"/>
      <c r="D124" s="62"/>
      <c r="E124" s="62"/>
      <c r="F124" s="62"/>
      <c r="G124" s="76"/>
      <c r="H124" s="62"/>
    </row>
    <row r="125" spans="1:8" x14ac:dyDescent="0.25">
      <c r="A125" s="62"/>
      <c r="B125" s="62"/>
      <c r="C125" s="72"/>
      <c r="D125" s="62"/>
      <c r="E125" s="62"/>
      <c r="F125" s="62"/>
      <c r="G125" s="76"/>
      <c r="H125" s="62"/>
    </row>
    <row r="126" spans="1:8" x14ac:dyDescent="0.25">
      <c r="A126" s="62"/>
      <c r="B126" s="62"/>
      <c r="C126" s="72"/>
      <c r="D126" s="62"/>
      <c r="E126" s="62"/>
      <c r="F126" s="62"/>
      <c r="G126" s="76"/>
      <c r="H126" s="62"/>
    </row>
    <row r="127" spans="1:8" x14ac:dyDescent="0.25">
      <c r="A127" s="62"/>
      <c r="B127" s="62"/>
      <c r="C127" s="72"/>
      <c r="D127" s="62"/>
      <c r="E127" s="62"/>
      <c r="F127" s="62"/>
      <c r="G127" s="76"/>
      <c r="H127" s="62"/>
    </row>
    <row r="128" spans="1:8" x14ac:dyDescent="0.25">
      <c r="A128" s="62"/>
      <c r="B128" s="62"/>
      <c r="C128" s="72"/>
      <c r="D128" s="62"/>
      <c r="E128" s="62"/>
      <c r="F128" s="62"/>
      <c r="G128" s="76"/>
      <c r="H128" s="62"/>
    </row>
    <row r="129" spans="1:8" x14ac:dyDescent="0.25">
      <c r="A129" s="62"/>
      <c r="B129" s="62"/>
      <c r="C129" s="72"/>
      <c r="D129" s="62"/>
      <c r="E129" s="62"/>
      <c r="F129" s="62"/>
      <c r="G129" s="76"/>
      <c r="H129" s="62"/>
    </row>
    <row r="130" spans="1:8" x14ac:dyDescent="0.25">
      <c r="A130" s="62"/>
      <c r="B130" s="62"/>
      <c r="C130" s="72"/>
      <c r="D130" s="62"/>
      <c r="E130" s="62"/>
      <c r="F130" s="62"/>
      <c r="G130" s="76"/>
      <c r="H130" s="62"/>
    </row>
    <row r="131" spans="1:8" x14ac:dyDescent="0.25">
      <c r="A131" s="62"/>
      <c r="B131" s="62"/>
      <c r="C131" s="72"/>
      <c r="D131" s="62"/>
      <c r="E131" s="62"/>
      <c r="F131" s="62"/>
      <c r="G131" s="76"/>
      <c r="H131" s="62"/>
    </row>
    <row r="132" spans="1:8" x14ac:dyDescent="0.25">
      <c r="A132" s="62"/>
      <c r="B132" s="62"/>
      <c r="C132" s="72"/>
      <c r="D132" s="62"/>
      <c r="E132" s="62"/>
      <c r="F132" s="62"/>
      <c r="G132" s="76"/>
      <c r="H132" s="62"/>
    </row>
    <row r="133" spans="1:8" x14ac:dyDescent="0.25">
      <c r="A133" s="62"/>
      <c r="B133" s="62"/>
      <c r="C133" s="72"/>
      <c r="D133" s="62"/>
      <c r="E133" s="62"/>
      <c r="F133" s="62"/>
      <c r="G133" s="76"/>
      <c r="H133" s="62"/>
    </row>
    <row r="134" spans="1:8" x14ac:dyDescent="0.25">
      <c r="A134" s="62"/>
      <c r="B134" s="62"/>
      <c r="C134" s="72"/>
      <c r="D134" s="62"/>
      <c r="E134" s="62"/>
      <c r="F134" s="62"/>
      <c r="G134" s="76"/>
      <c r="H134" s="62"/>
    </row>
    <row r="135" spans="1:8" x14ac:dyDescent="0.25">
      <c r="A135" s="62"/>
      <c r="B135" s="62"/>
      <c r="C135" s="72"/>
      <c r="D135" s="62"/>
      <c r="E135" s="62"/>
      <c r="F135" s="62"/>
      <c r="G135" s="76"/>
      <c r="H135" s="62"/>
    </row>
    <row r="136" spans="1:8" x14ac:dyDescent="0.25">
      <c r="A136" s="62"/>
      <c r="B136" s="62"/>
      <c r="C136" s="72"/>
      <c r="D136" s="62"/>
      <c r="E136" s="62"/>
      <c r="F136" s="62"/>
      <c r="G136" s="76"/>
      <c r="H136" s="62"/>
    </row>
    <row r="137" spans="1:8" x14ac:dyDescent="0.25">
      <c r="A137" s="62"/>
      <c r="B137" s="62"/>
      <c r="C137" s="72"/>
      <c r="D137" s="62"/>
      <c r="E137" s="62"/>
      <c r="F137" s="62"/>
      <c r="G137" s="76"/>
      <c r="H137" s="62"/>
    </row>
    <row r="138" spans="1:8" x14ac:dyDescent="0.25">
      <c r="A138" s="62"/>
      <c r="B138" s="62"/>
      <c r="C138" s="72"/>
      <c r="D138" s="62"/>
      <c r="E138" s="62"/>
      <c r="F138" s="62"/>
      <c r="G138" s="76"/>
      <c r="H138" s="62"/>
    </row>
    <row r="139" spans="1:8" x14ac:dyDescent="0.25">
      <c r="A139" s="62"/>
      <c r="B139" s="62"/>
      <c r="C139" s="72"/>
      <c r="D139" s="62"/>
      <c r="E139" s="62"/>
      <c r="F139" s="62"/>
      <c r="G139" s="76"/>
      <c r="H139" s="62"/>
    </row>
    <row r="140" spans="1:8" x14ac:dyDescent="0.25">
      <c r="A140" s="62"/>
      <c r="B140" s="62"/>
      <c r="C140" s="72"/>
      <c r="D140" s="62"/>
      <c r="E140" s="62"/>
      <c r="F140" s="62"/>
      <c r="G140" s="76"/>
      <c r="H140" s="62"/>
    </row>
    <row r="141" spans="1:8" x14ac:dyDescent="0.25">
      <c r="A141" s="62"/>
      <c r="B141" s="62"/>
      <c r="C141" s="72"/>
      <c r="D141" s="62"/>
      <c r="E141" s="62"/>
      <c r="F141" s="62"/>
      <c r="G141" s="76"/>
      <c r="H141" s="62"/>
    </row>
    <row r="142" spans="1:8" x14ac:dyDescent="0.25">
      <c r="A142" s="62"/>
      <c r="B142" s="62"/>
      <c r="C142" s="72"/>
      <c r="D142" s="62"/>
      <c r="E142" s="62"/>
      <c r="F142" s="62"/>
      <c r="G142" s="76"/>
      <c r="H142" s="62"/>
    </row>
    <row r="143" spans="1:8" x14ac:dyDescent="0.25">
      <c r="A143" s="62"/>
      <c r="B143" s="62"/>
      <c r="C143" s="72"/>
      <c r="D143" s="62"/>
      <c r="E143" s="62"/>
      <c r="F143" s="62"/>
      <c r="G143" s="76"/>
      <c r="H143" s="62"/>
    </row>
    <row r="144" spans="1:8" x14ac:dyDescent="0.25">
      <c r="A144" s="62"/>
      <c r="B144" s="62"/>
      <c r="C144" s="72"/>
      <c r="D144" s="62"/>
      <c r="E144" s="62"/>
      <c r="F144" s="62"/>
      <c r="G144" s="76"/>
      <c r="H144" s="62"/>
    </row>
    <row r="145" spans="1:8" x14ac:dyDescent="0.25">
      <c r="A145" s="62"/>
      <c r="B145" s="62"/>
      <c r="C145" s="72"/>
      <c r="D145" s="62"/>
      <c r="E145" s="62"/>
      <c r="F145" s="62"/>
      <c r="G145" s="76"/>
      <c r="H145" s="62"/>
    </row>
    <row r="146" spans="1:8" x14ac:dyDescent="0.25">
      <c r="A146" s="62"/>
      <c r="B146" s="62"/>
      <c r="C146" s="72"/>
      <c r="D146" s="62"/>
      <c r="E146" s="62"/>
      <c r="F146" s="62"/>
      <c r="G146" s="76"/>
      <c r="H146" s="62"/>
    </row>
    <row r="147" spans="1:8" x14ac:dyDescent="0.25">
      <c r="A147" s="62"/>
      <c r="B147" s="62"/>
      <c r="C147" s="72"/>
      <c r="D147" s="62"/>
      <c r="E147" s="62"/>
      <c r="F147" s="62"/>
      <c r="G147" s="76"/>
      <c r="H147" s="62"/>
    </row>
    <row r="148" spans="1:8" x14ac:dyDescent="0.25">
      <c r="A148" s="62"/>
      <c r="B148" s="62"/>
      <c r="C148" s="72"/>
      <c r="D148" s="62"/>
      <c r="E148" s="62"/>
      <c r="F148" s="62"/>
      <c r="G148" s="76"/>
      <c r="H148" s="62"/>
    </row>
    <row r="149" spans="1:8" x14ac:dyDescent="0.25">
      <c r="A149" s="62"/>
      <c r="B149" s="62"/>
      <c r="C149" s="72"/>
      <c r="D149" s="62"/>
      <c r="E149" s="62"/>
      <c r="F149" s="62"/>
      <c r="G149" s="76"/>
      <c r="H149" s="62"/>
    </row>
    <row r="150" spans="1:8" x14ac:dyDescent="0.25">
      <c r="A150" s="62"/>
      <c r="B150" s="62"/>
      <c r="C150" s="72"/>
      <c r="D150" s="62"/>
      <c r="E150" s="62"/>
      <c r="F150" s="62"/>
      <c r="G150" s="76"/>
      <c r="H150" s="62"/>
    </row>
    <row r="151" spans="1:8" x14ac:dyDescent="0.25">
      <c r="A151" s="62"/>
      <c r="B151" s="62"/>
      <c r="C151" s="72"/>
      <c r="D151" s="62"/>
      <c r="E151" s="62"/>
      <c r="F151" s="62"/>
      <c r="G151" s="76"/>
      <c r="H151" s="62"/>
    </row>
    <row r="152" spans="1:8" x14ac:dyDescent="0.25">
      <c r="A152" s="62"/>
      <c r="B152" s="62"/>
      <c r="C152" s="72"/>
      <c r="D152" s="62"/>
      <c r="E152" s="62"/>
      <c r="F152" s="62"/>
      <c r="G152" s="76"/>
      <c r="H152" s="62"/>
    </row>
    <row r="153" spans="1:8" x14ac:dyDescent="0.25">
      <c r="A153" s="62"/>
      <c r="B153" s="62"/>
      <c r="C153" s="72"/>
      <c r="D153" s="62"/>
      <c r="E153" s="62"/>
      <c r="F153" s="62"/>
      <c r="G153" s="76"/>
      <c r="H153" s="62"/>
    </row>
    <row r="154" spans="1:8" x14ac:dyDescent="0.25">
      <c r="A154" s="62"/>
      <c r="B154" s="62"/>
      <c r="C154" s="72"/>
      <c r="D154" s="62"/>
      <c r="E154" s="62"/>
      <c r="F154" s="62"/>
      <c r="G154" s="76"/>
      <c r="H154" s="62"/>
    </row>
    <row r="155" spans="1:8" x14ac:dyDescent="0.25">
      <c r="A155" s="62"/>
      <c r="B155" s="62"/>
      <c r="C155" s="72"/>
      <c r="D155" s="62"/>
      <c r="E155" s="62"/>
      <c r="F155" s="62"/>
      <c r="G155" s="76"/>
      <c r="H155" s="62"/>
    </row>
    <row r="156" spans="1:8" x14ac:dyDescent="0.25">
      <c r="A156" s="62"/>
      <c r="B156" s="62"/>
      <c r="C156" s="72"/>
      <c r="D156" s="62"/>
      <c r="E156" s="62"/>
      <c r="F156" s="62"/>
      <c r="G156" s="76"/>
      <c r="H156" s="62"/>
    </row>
    <row r="157" spans="1:8" x14ac:dyDescent="0.25">
      <c r="A157" s="62"/>
      <c r="B157" s="62"/>
      <c r="C157" s="72"/>
      <c r="D157" s="62"/>
      <c r="E157" s="62"/>
      <c r="F157" s="62"/>
      <c r="G157" s="76"/>
      <c r="H157" s="62"/>
    </row>
    <row r="158" spans="1:8" x14ac:dyDescent="0.25">
      <c r="A158" s="62"/>
      <c r="B158" s="62"/>
      <c r="C158" s="72"/>
      <c r="D158" s="62"/>
      <c r="E158" s="62"/>
      <c r="F158" s="62"/>
      <c r="G158" s="76"/>
      <c r="H158" s="62"/>
    </row>
    <row r="159" spans="1:8" x14ac:dyDescent="0.25">
      <c r="A159" s="62"/>
      <c r="B159" s="62"/>
      <c r="C159" s="72"/>
      <c r="D159" s="62"/>
      <c r="E159" s="62"/>
      <c r="F159" s="62"/>
      <c r="G159" s="76"/>
      <c r="H159" s="62"/>
    </row>
    <row r="160" spans="1:8" x14ac:dyDescent="0.25">
      <c r="A160" s="62"/>
      <c r="B160" s="62"/>
      <c r="C160" s="72"/>
      <c r="D160" s="62"/>
      <c r="E160" s="62"/>
      <c r="F160" s="62"/>
      <c r="G160" s="76"/>
      <c r="H160" s="62"/>
    </row>
    <row r="161" spans="1:9" x14ac:dyDescent="0.25">
      <c r="A161" s="62"/>
      <c r="B161" s="62"/>
      <c r="C161" s="72"/>
      <c r="D161" s="62"/>
      <c r="E161" s="62"/>
      <c r="F161" s="62"/>
      <c r="G161" s="76"/>
      <c r="H161" s="62"/>
    </row>
    <row r="162" spans="1:9" x14ac:dyDescent="0.25">
      <c r="A162" s="62"/>
      <c r="B162" s="62"/>
      <c r="C162" s="72"/>
      <c r="D162" s="62"/>
      <c r="E162" s="62"/>
      <c r="F162" s="62"/>
      <c r="G162" s="76"/>
      <c r="H162" s="62"/>
    </row>
    <row r="163" spans="1:9" x14ac:dyDescent="0.25">
      <c r="A163" s="62"/>
      <c r="B163" s="62"/>
      <c r="C163" s="72"/>
      <c r="D163" s="62"/>
      <c r="E163" s="62"/>
      <c r="F163" s="62"/>
      <c r="G163" s="76"/>
      <c r="H163" s="62"/>
    </row>
    <row r="164" spans="1:9" x14ac:dyDescent="0.25">
      <c r="A164" s="62"/>
      <c r="B164" s="62"/>
      <c r="C164" s="72"/>
      <c r="D164" s="62"/>
      <c r="E164" s="62"/>
      <c r="F164" s="62"/>
      <c r="G164" s="76"/>
      <c r="H164" s="62"/>
    </row>
    <row r="165" spans="1:9" x14ac:dyDescent="0.25">
      <c r="A165" s="62"/>
      <c r="B165" s="62"/>
      <c r="C165" s="72"/>
      <c r="D165" s="62"/>
      <c r="E165" s="62"/>
      <c r="F165" s="62"/>
      <c r="G165" s="76"/>
      <c r="H165" s="62"/>
    </row>
    <row r="166" spans="1:9" x14ac:dyDescent="0.25">
      <c r="A166" s="62"/>
      <c r="B166" s="62"/>
      <c r="C166" s="72"/>
      <c r="D166" s="62"/>
      <c r="E166" s="62"/>
      <c r="F166" s="62"/>
      <c r="G166" s="76"/>
      <c r="H166" s="62"/>
    </row>
    <row r="167" spans="1:9" x14ac:dyDescent="0.25">
      <c r="A167" s="62"/>
      <c r="B167" s="62"/>
      <c r="C167" s="72"/>
      <c r="D167" s="62"/>
      <c r="E167" s="62"/>
      <c r="F167" s="62"/>
      <c r="G167" s="76"/>
      <c r="H167" s="62"/>
    </row>
    <row r="168" spans="1:9" x14ac:dyDescent="0.25">
      <c r="A168" s="62"/>
      <c r="B168" s="62"/>
      <c r="C168" s="72"/>
      <c r="D168" s="62"/>
      <c r="E168" s="62"/>
      <c r="F168" s="62"/>
      <c r="G168" s="76"/>
      <c r="H168" s="62"/>
    </row>
    <row r="169" spans="1:9" x14ac:dyDescent="0.25">
      <c r="A169" s="62"/>
      <c r="B169" s="62"/>
      <c r="C169" s="72"/>
      <c r="D169" s="62"/>
      <c r="E169" s="62"/>
      <c r="F169" s="62"/>
      <c r="G169" s="76"/>
      <c r="H169" s="62"/>
    </row>
    <row r="170" spans="1:9" x14ac:dyDescent="0.25">
      <c r="A170" s="62"/>
      <c r="B170" s="62"/>
      <c r="C170" s="72"/>
      <c r="D170" s="62"/>
      <c r="E170" s="62"/>
      <c r="F170" s="62"/>
      <c r="G170" s="76"/>
      <c r="H170" s="62"/>
    </row>
    <row r="171" spans="1:9" x14ac:dyDescent="0.25">
      <c r="A171" s="62"/>
      <c r="B171" s="62"/>
      <c r="C171" s="72"/>
      <c r="D171" s="62"/>
      <c r="E171" s="62"/>
      <c r="F171" s="62"/>
      <c r="G171" s="76"/>
      <c r="H171" s="62"/>
    </row>
    <row r="172" spans="1:9" x14ac:dyDescent="0.25">
      <c r="A172" s="62"/>
      <c r="B172" s="62"/>
      <c r="C172" s="72"/>
      <c r="D172" s="62"/>
      <c r="E172" s="62"/>
      <c r="F172" s="62"/>
      <c r="G172" s="76"/>
      <c r="H172" s="62"/>
    </row>
    <row r="173" spans="1:9" x14ac:dyDescent="0.25">
      <c r="A173" s="62"/>
      <c r="B173" s="62"/>
      <c r="C173" s="72"/>
      <c r="D173" s="62"/>
      <c r="E173" s="62"/>
      <c r="F173" s="62"/>
      <c r="G173" s="76"/>
      <c r="H173" s="62"/>
    </row>
    <row r="174" spans="1:9" x14ac:dyDescent="0.25">
      <c r="I174" t="s">
        <v>237</v>
      </c>
    </row>
  </sheetData>
  <autoFilter ref="A2:I19" xr:uid="{00000000-0009-0000-0000-000002000000}"/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4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212"/>
  <sheetViews>
    <sheetView topLeftCell="A19" workbookViewId="0">
      <selection activeCell="B31" sqref="B31"/>
    </sheetView>
  </sheetViews>
  <sheetFormatPr defaultRowHeight="15" x14ac:dyDescent="0.25"/>
  <cols>
    <col min="1" max="1" width="8.85546875" customWidth="1"/>
    <col min="2" max="2" width="26.140625" customWidth="1"/>
    <col min="3" max="3" width="14.42578125" style="73" customWidth="1"/>
    <col min="4" max="4" width="52.28515625" customWidth="1"/>
    <col min="5" max="5" width="21.85546875" bestFit="1" customWidth="1"/>
    <col min="6" max="6" width="58.140625" bestFit="1" customWidth="1"/>
    <col min="7" max="7" width="22.28515625" style="77" customWidth="1"/>
    <col min="8" max="8" width="26.7109375" customWidth="1"/>
    <col min="9" max="9" width="32.85546875" customWidth="1"/>
  </cols>
  <sheetData>
    <row r="1" spans="1:8" ht="15.75" thickBot="1" x14ac:dyDescent="0.3">
      <c r="A1" s="116" t="s">
        <v>7</v>
      </c>
      <c r="B1" s="117"/>
      <c r="C1" s="117"/>
      <c r="D1" s="117"/>
      <c r="E1" s="117"/>
      <c r="F1" s="117"/>
      <c r="G1" s="117"/>
      <c r="H1" s="118"/>
    </row>
    <row r="2" spans="1:8" s="2" customFormat="1" ht="35.25" customHeight="1" x14ac:dyDescent="0.2">
      <c r="A2" s="28" t="s">
        <v>8</v>
      </c>
      <c r="B2" s="29" t="s">
        <v>5</v>
      </c>
      <c r="C2" s="29" t="s">
        <v>0</v>
      </c>
      <c r="D2" s="29" t="s">
        <v>1</v>
      </c>
      <c r="E2" s="29" t="s">
        <v>6</v>
      </c>
      <c r="F2" s="29" t="s">
        <v>2</v>
      </c>
      <c r="G2" s="29" t="s">
        <v>4</v>
      </c>
      <c r="H2" s="30" t="s">
        <v>3</v>
      </c>
    </row>
    <row r="3" spans="1:8" s="6" customFormat="1" ht="25.5" customHeight="1" x14ac:dyDescent="0.25">
      <c r="A3" s="31">
        <v>1</v>
      </c>
      <c r="B3" s="1" t="s">
        <v>85</v>
      </c>
      <c r="C3" s="7">
        <v>42461</v>
      </c>
      <c r="D3" s="92" t="s">
        <v>86</v>
      </c>
      <c r="E3" s="4">
        <v>39000000</v>
      </c>
      <c r="F3" s="5" t="s">
        <v>87</v>
      </c>
      <c r="G3" s="7" t="s">
        <v>88</v>
      </c>
      <c r="H3" s="32" t="s">
        <v>13</v>
      </c>
    </row>
    <row r="4" spans="1:8" s="6" customFormat="1" ht="25.5" customHeight="1" x14ac:dyDescent="0.25">
      <c r="A4" s="31">
        <v>2</v>
      </c>
      <c r="B4" s="1" t="s">
        <v>89</v>
      </c>
      <c r="C4" s="7">
        <v>42522</v>
      </c>
      <c r="D4" s="92" t="s">
        <v>90</v>
      </c>
      <c r="E4" s="4" t="s">
        <v>91</v>
      </c>
      <c r="F4" s="5" t="s">
        <v>93</v>
      </c>
      <c r="G4" s="7" t="s">
        <v>92</v>
      </c>
      <c r="H4" s="32" t="s">
        <v>57</v>
      </c>
    </row>
    <row r="5" spans="1:8" s="6" customFormat="1" ht="25.5" customHeight="1" x14ac:dyDescent="0.25">
      <c r="A5" s="31">
        <v>3</v>
      </c>
      <c r="B5" s="1" t="s">
        <v>76</v>
      </c>
      <c r="C5" s="7">
        <v>42607</v>
      </c>
      <c r="D5" s="92" t="s">
        <v>77</v>
      </c>
      <c r="E5" s="4" t="s">
        <v>78</v>
      </c>
      <c r="F5" s="5" t="s">
        <v>79</v>
      </c>
      <c r="G5" s="7" t="s">
        <v>80</v>
      </c>
      <c r="H5" s="32" t="s">
        <v>13</v>
      </c>
    </row>
    <row r="6" spans="1:8" s="52" customFormat="1" ht="25.5" customHeight="1" x14ac:dyDescent="0.25">
      <c r="A6" s="31">
        <v>4</v>
      </c>
      <c r="B6" s="1" t="s">
        <v>110</v>
      </c>
      <c r="C6" s="7">
        <v>42718</v>
      </c>
      <c r="D6" s="92" t="s">
        <v>111</v>
      </c>
      <c r="E6" s="4">
        <v>11913142</v>
      </c>
      <c r="F6" s="5" t="s">
        <v>112</v>
      </c>
      <c r="G6" s="7" t="s">
        <v>113</v>
      </c>
      <c r="H6" s="32" t="s">
        <v>114</v>
      </c>
    </row>
    <row r="7" spans="1:8" s="6" customFormat="1" ht="25.5" customHeight="1" x14ac:dyDescent="0.25">
      <c r="A7" s="31">
        <v>5</v>
      </c>
      <c r="B7" s="1" t="s">
        <v>37</v>
      </c>
      <c r="C7" s="7">
        <v>42748</v>
      </c>
      <c r="D7" s="92" t="s">
        <v>38</v>
      </c>
      <c r="E7" s="53" t="s">
        <v>25</v>
      </c>
      <c r="F7" s="5" t="s">
        <v>39</v>
      </c>
      <c r="G7" s="7" t="s">
        <v>26</v>
      </c>
      <c r="H7" s="32" t="s">
        <v>23</v>
      </c>
    </row>
    <row r="8" spans="1:8" s="6" customFormat="1" ht="25.5" customHeight="1" x14ac:dyDescent="0.25">
      <c r="A8" s="31">
        <v>6</v>
      </c>
      <c r="B8" s="1" t="s">
        <v>40</v>
      </c>
      <c r="C8" s="7">
        <v>42773</v>
      </c>
      <c r="D8" s="92" t="s">
        <v>41</v>
      </c>
      <c r="E8" s="53">
        <v>5905512</v>
      </c>
      <c r="F8" s="5" t="s">
        <v>42</v>
      </c>
      <c r="G8" s="7" t="s">
        <v>43</v>
      </c>
      <c r="H8" s="32" t="s">
        <v>13</v>
      </c>
    </row>
    <row r="9" spans="1:8" s="6" customFormat="1" ht="25.5" customHeight="1" x14ac:dyDescent="0.25">
      <c r="A9" s="31">
        <v>7</v>
      </c>
      <c r="B9" s="1" t="s">
        <v>19</v>
      </c>
      <c r="C9" s="7">
        <v>42779</v>
      </c>
      <c r="D9" s="92" t="s">
        <v>20</v>
      </c>
      <c r="E9" s="53" t="s">
        <v>25</v>
      </c>
      <c r="F9" s="92" t="s">
        <v>24</v>
      </c>
      <c r="G9" s="7" t="s">
        <v>26</v>
      </c>
      <c r="H9" s="32" t="s">
        <v>23</v>
      </c>
    </row>
    <row r="10" spans="1:8" s="6" customFormat="1" ht="25.5" customHeight="1" x14ac:dyDescent="0.25">
      <c r="A10" s="31">
        <v>8</v>
      </c>
      <c r="B10" s="1" t="s">
        <v>70</v>
      </c>
      <c r="C10" s="7">
        <v>42811</v>
      </c>
      <c r="D10" s="92" t="s">
        <v>71</v>
      </c>
      <c r="E10" s="20" t="s">
        <v>25</v>
      </c>
      <c r="F10" s="5" t="s">
        <v>39</v>
      </c>
      <c r="G10" s="7" t="s">
        <v>72</v>
      </c>
      <c r="H10" s="32" t="s">
        <v>23</v>
      </c>
    </row>
    <row r="11" spans="1:8" ht="25.5" customHeight="1" x14ac:dyDescent="0.25">
      <c r="A11" s="31">
        <v>9</v>
      </c>
      <c r="B11" s="21" t="s">
        <v>102</v>
      </c>
      <c r="C11" s="22">
        <v>42851</v>
      </c>
      <c r="D11" s="93" t="s">
        <v>103</v>
      </c>
      <c r="E11" s="24" t="s">
        <v>25</v>
      </c>
      <c r="F11" s="25" t="s">
        <v>104</v>
      </c>
      <c r="G11" s="22" t="s">
        <v>105</v>
      </c>
      <c r="H11" s="33" t="s">
        <v>57</v>
      </c>
    </row>
    <row r="12" spans="1:8" ht="25.5" customHeight="1" x14ac:dyDescent="0.25">
      <c r="A12" s="31">
        <v>10</v>
      </c>
      <c r="B12" s="1" t="s">
        <v>73</v>
      </c>
      <c r="C12" s="7">
        <v>42888</v>
      </c>
      <c r="D12" s="92" t="s">
        <v>74</v>
      </c>
      <c r="E12" s="20" t="s">
        <v>25</v>
      </c>
      <c r="F12" s="5" t="s">
        <v>39</v>
      </c>
      <c r="G12" s="7" t="s">
        <v>75</v>
      </c>
      <c r="H12" s="32" t="s">
        <v>23</v>
      </c>
    </row>
    <row r="13" spans="1:8" ht="25.5" customHeight="1" x14ac:dyDescent="0.25">
      <c r="A13" s="31">
        <v>11</v>
      </c>
      <c r="B13" s="1" t="s">
        <v>120</v>
      </c>
      <c r="C13" s="7">
        <v>42898</v>
      </c>
      <c r="D13" s="92" t="s">
        <v>121</v>
      </c>
      <c r="E13" s="4">
        <v>28000000</v>
      </c>
      <c r="F13" s="5" t="s">
        <v>122</v>
      </c>
      <c r="G13" s="7" t="s">
        <v>123</v>
      </c>
      <c r="H13" s="32" t="s">
        <v>124</v>
      </c>
    </row>
    <row r="14" spans="1:8" ht="25.5" customHeight="1" x14ac:dyDescent="0.25">
      <c r="A14" s="31">
        <v>12</v>
      </c>
      <c r="B14" s="1" t="s">
        <v>144</v>
      </c>
      <c r="C14" s="7">
        <v>42951</v>
      </c>
      <c r="D14" s="92" t="s">
        <v>145</v>
      </c>
      <c r="E14" s="4">
        <v>13083867</v>
      </c>
      <c r="F14" s="5" t="s">
        <v>146</v>
      </c>
      <c r="G14" s="7">
        <v>44046</v>
      </c>
      <c r="H14" s="32" t="s">
        <v>147</v>
      </c>
    </row>
    <row r="15" spans="1:8" ht="25.5" customHeight="1" x14ac:dyDescent="0.25">
      <c r="A15" s="31">
        <v>13</v>
      </c>
      <c r="B15" s="1"/>
      <c r="C15" s="7">
        <v>43054</v>
      </c>
      <c r="D15" s="92" t="s">
        <v>153</v>
      </c>
      <c r="E15" s="4">
        <v>31300000</v>
      </c>
      <c r="F15" s="5" t="s">
        <v>154</v>
      </c>
      <c r="G15" s="7">
        <v>44012</v>
      </c>
      <c r="H15" s="32" t="s">
        <v>13</v>
      </c>
    </row>
    <row r="16" spans="1:8" ht="25.5" customHeight="1" x14ac:dyDescent="0.25">
      <c r="A16" s="31">
        <v>14</v>
      </c>
      <c r="B16" s="1" t="s">
        <v>115</v>
      </c>
      <c r="C16" s="7">
        <v>43073</v>
      </c>
      <c r="D16" s="92" t="s">
        <v>116</v>
      </c>
      <c r="E16" s="4" t="s">
        <v>78</v>
      </c>
      <c r="F16" s="5" t="s">
        <v>117</v>
      </c>
      <c r="G16" s="7" t="s">
        <v>118</v>
      </c>
      <c r="H16" s="32" t="s">
        <v>114</v>
      </c>
    </row>
    <row r="17" spans="1:9" ht="25.5" customHeight="1" x14ac:dyDescent="0.25">
      <c r="A17" s="31">
        <v>15</v>
      </c>
      <c r="B17" s="1" t="s">
        <v>131</v>
      </c>
      <c r="C17" s="7">
        <v>43178</v>
      </c>
      <c r="D17" s="92" t="s">
        <v>132</v>
      </c>
      <c r="E17" s="4">
        <f>16540000/1.27</f>
        <v>13023622.047244094</v>
      </c>
      <c r="F17" s="5" t="s">
        <v>133</v>
      </c>
      <c r="G17" s="7">
        <v>43830</v>
      </c>
      <c r="H17" s="32" t="s">
        <v>134</v>
      </c>
    </row>
    <row r="18" spans="1:9" ht="25.5" customHeight="1" x14ac:dyDescent="0.25">
      <c r="A18" s="31">
        <v>16</v>
      </c>
      <c r="B18" s="1" t="s">
        <v>151</v>
      </c>
      <c r="C18" s="7">
        <v>43188</v>
      </c>
      <c r="D18" s="92" t="s">
        <v>152</v>
      </c>
      <c r="E18" s="4">
        <v>5000000</v>
      </c>
      <c r="F18" s="5" t="s">
        <v>162</v>
      </c>
      <c r="G18" s="7">
        <v>43553</v>
      </c>
      <c r="H18" s="32" t="s">
        <v>137</v>
      </c>
    </row>
    <row r="19" spans="1:9" ht="25.5" customHeight="1" x14ac:dyDescent="0.25">
      <c r="A19" s="31">
        <v>17</v>
      </c>
      <c r="B19" s="1" t="s">
        <v>158</v>
      </c>
      <c r="C19" s="7">
        <v>43196</v>
      </c>
      <c r="D19" s="5" t="s">
        <v>159</v>
      </c>
      <c r="E19" s="4">
        <v>10392000</v>
      </c>
      <c r="F19" s="5" t="s">
        <v>160</v>
      </c>
      <c r="G19" s="7">
        <v>45021</v>
      </c>
      <c r="H19" s="32" t="s">
        <v>161</v>
      </c>
    </row>
    <row r="20" spans="1:9" ht="25.5" customHeight="1" x14ac:dyDescent="0.25">
      <c r="A20" s="31">
        <v>18</v>
      </c>
      <c r="B20" s="1" t="s">
        <v>148</v>
      </c>
      <c r="C20" s="7">
        <v>43208</v>
      </c>
      <c r="D20" s="92" t="s">
        <v>149</v>
      </c>
      <c r="E20" s="4">
        <f>7999730/1.27</f>
        <v>6299000</v>
      </c>
      <c r="F20" s="5" t="s">
        <v>150</v>
      </c>
      <c r="G20" s="7">
        <v>43572</v>
      </c>
      <c r="H20" s="32" t="s">
        <v>143</v>
      </c>
    </row>
    <row r="21" spans="1:9" ht="25.5" customHeight="1" x14ac:dyDescent="0.25">
      <c r="A21" s="31">
        <v>19</v>
      </c>
      <c r="B21" s="1" t="s">
        <v>163</v>
      </c>
      <c r="C21" s="7">
        <v>43452</v>
      </c>
      <c r="D21" s="92" t="s">
        <v>164</v>
      </c>
      <c r="E21" s="4">
        <v>14800000</v>
      </c>
      <c r="F21" s="5" t="s">
        <v>165</v>
      </c>
      <c r="G21" s="7">
        <v>43830</v>
      </c>
      <c r="H21" s="32" t="s">
        <v>137</v>
      </c>
    </row>
    <row r="22" spans="1:9" ht="25.5" customHeight="1" x14ac:dyDescent="0.25">
      <c r="A22" s="31">
        <v>20</v>
      </c>
      <c r="B22" s="21" t="s">
        <v>166</v>
      </c>
      <c r="C22" s="22">
        <v>43455</v>
      </c>
      <c r="D22" s="78" t="s">
        <v>167</v>
      </c>
      <c r="E22" s="24">
        <v>14500000</v>
      </c>
      <c r="F22" s="25" t="s">
        <v>168</v>
      </c>
      <c r="G22" s="22">
        <v>43830</v>
      </c>
      <c r="H22" s="33" t="s">
        <v>168</v>
      </c>
      <c r="I22" s="79"/>
    </row>
    <row r="23" spans="1:9" ht="25.5" customHeight="1" x14ac:dyDescent="0.25">
      <c r="A23" s="31">
        <v>21</v>
      </c>
      <c r="B23" s="21" t="s">
        <v>172</v>
      </c>
      <c r="C23" s="22">
        <v>43502</v>
      </c>
      <c r="D23" s="93" t="s">
        <v>34</v>
      </c>
      <c r="E23" s="24">
        <v>8000000</v>
      </c>
      <c r="F23" s="25" t="s">
        <v>173</v>
      </c>
      <c r="G23" s="94" t="s">
        <v>174</v>
      </c>
      <c r="H23" s="33" t="s">
        <v>137</v>
      </c>
      <c r="I23" s="79"/>
    </row>
    <row r="24" spans="1:9" ht="25.5" customHeight="1" x14ac:dyDescent="0.25">
      <c r="A24" s="31">
        <v>22</v>
      </c>
      <c r="B24" s="21" t="s">
        <v>171</v>
      </c>
      <c r="C24" s="22">
        <v>43509</v>
      </c>
      <c r="D24" s="93" t="s">
        <v>169</v>
      </c>
      <c r="E24" s="24">
        <v>11800000</v>
      </c>
      <c r="F24" s="25" t="s">
        <v>170</v>
      </c>
      <c r="G24" s="94" t="s">
        <v>175</v>
      </c>
      <c r="H24" s="33" t="s">
        <v>13</v>
      </c>
      <c r="I24" s="79"/>
    </row>
    <row r="25" spans="1:9" ht="25.5" customHeight="1" x14ac:dyDescent="0.25">
      <c r="A25" s="31">
        <v>23</v>
      </c>
      <c r="B25" s="21" t="s">
        <v>220</v>
      </c>
      <c r="C25" s="80">
        <v>43516</v>
      </c>
      <c r="D25" s="93" t="s">
        <v>203</v>
      </c>
      <c r="E25" s="24">
        <v>5578871</v>
      </c>
      <c r="F25" s="25" t="s">
        <v>214</v>
      </c>
      <c r="G25" s="80" t="s">
        <v>215</v>
      </c>
      <c r="H25" s="33" t="s">
        <v>23</v>
      </c>
      <c r="I25" s="79"/>
    </row>
    <row r="26" spans="1:9" ht="25.5" customHeight="1" x14ac:dyDescent="0.25">
      <c r="A26" s="31">
        <v>24</v>
      </c>
      <c r="B26" s="21" t="s">
        <v>176</v>
      </c>
      <c r="C26" s="80">
        <v>43535</v>
      </c>
      <c r="D26" s="93" t="s">
        <v>30</v>
      </c>
      <c r="E26" s="24">
        <v>9000000</v>
      </c>
      <c r="F26" s="25" t="s">
        <v>177</v>
      </c>
      <c r="G26" s="94" t="s">
        <v>181</v>
      </c>
      <c r="H26" s="33" t="s">
        <v>137</v>
      </c>
      <c r="I26" s="79"/>
    </row>
    <row r="27" spans="1:9" ht="25.5" customHeight="1" x14ac:dyDescent="0.25">
      <c r="A27" s="31">
        <v>25</v>
      </c>
      <c r="B27" s="21" t="s">
        <v>178</v>
      </c>
      <c r="C27" s="80">
        <v>43553</v>
      </c>
      <c r="D27" s="93" t="s">
        <v>179</v>
      </c>
      <c r="E27" s="24">
        <v>6500000</v>
      </c>
      <c r="F27" s="25" t="s">
        <v>180</v>
      </c>
      <c r="G27" s="94" t="s">
        <v>182</v>
      </c>
      <c r="H27" s="33" t="s">
        <v>137</v>
      </c>
      <c r="I27" s="79"/>
    </row>
    <row r="28" spans="1:9" ht="25.5" customHeight="1" x14ac:dyDescent="0.25">
      <c r="A28" s="31">
        <v>26</v>
      </c>
      <c r="B28" s="21" t="s">
        <v>183</v>
      </c>
      <c r="C28" s="80">
        <v>43559</v>
      </c>
      <c r="D28" s="93" t="s">
        <v>184</v>
      </c>
      <c r="E28" s="24">
        <v>13717000</v>
      </c>
      <c r="F28" s="25" t="s">
        <v>185</v>
      </c>
      <c r="G28" s="94" t="s">
        <v>186</v>
      </c>
      <c r="H28" s="33" t="s">
        <v>13</v>
      </c>
      <c r="I28" s="79"/>
    </row>
    <row r="29" spans="1:9" ht="25.5" customHeight="1" x14ac:dyDescent="0.25">
      <c r="A29" s="31">
        <v>27</v>
      </c>
      <c r="B29" s="21" t="s">
        <v>208</v>
      </c>
      <c r="C29" s="80">
        <v>43571</v>
      </c>
      <c r="D29" s="93" t="s">
        <v>202</v>
      </c>
      <c r="E29" s="24">
        <v>8236220</v>
      </c>
      <c r="F29" s="25" t="s">
        <v>209</v>
      </c>
      <c r="G29" s="80">
        <v>43571</v>
      </c>
      <c r="H29" s="33" t="s">
        <v>23</v>
      </c>
      <c r="I29" s="79"/>
    </row>
    <row r="30" spans="1:9" ht="25.5" customHeight="1" x14ac:dyDescent="0.25">
      <c r="A30" s="31">
        <v>28</v>
      </c>
      <c r="B30" s="21" t="s">
        <v>206</v>
      </c>
      <c r="C30" s="80">
        <v>43572</v>
      </c>
      <c r="D30" s="93" t="s">
        <v>202</v>
      </c>
      <c r="E30" s="24">
        <v>5929134</v>
      </c>
      <c r="F30" s="25" t="s">
        <v>207</v>
      </c>
      <c r="G30" s="80">
        <v>43572</v>
      </c>
      <c r="H30" s="33" t="s">
        <v>23</v>
      </c>
      <c r="I30" s="79"/>
    </row>
    <row r="31" spans="1:9" ht="25.5" customHeight="1" x14ac:dyDescent="0.25">
      <c r="A31" s="31">
        <v>29</v>
      </c>
      <c r="B31" s="82" t="s">
        <v>221</v>
      </c>
      <c r="C31" s="80">
        <v>43616</v>
      </c>
      <c r="D31" s="93" t="s">
        <v>199</v>
      </c>
      <c r="E31" s="24">
        <v>69650579</v>
      </c>
      <c r="F31" s="25" t="s">
        <v>200</v>
      </c>
      <c r="G31" s="80" t="s">
        <v>201</v>
      </c>
      <c r="H31" s="33" t="s">
        <v>13</v>
      </c>
      <c r="I31" s="79"/>
    </row>
    <row r="32" spans="1:9" ht="25.5" customHeight="1" x14ac:dyDescent="0.25">
      <c r="A32" s="31">
        <v>30</v>
      </c>
      <c r="B32" s="21" t="s">
        <v>222</v>
      </c>
      <c r="C32" s="80">
        <v>43656</v>
      </c>
      <c r="D32" s="93" t="s">
        <v>203</v>
      </c>
      <c r="E32" s="24">
        <v>29854200</v>
      </c>
      <c r="F32" s="25" t="s">
        <v>216</v>
      </c>
      <c r="G32" s="80" t="s">
        <v>217</v>
      </c>
      <c r="H32" s="33" t="s">
        <v>23</v>
      </c>
      <c r="I32" s="79"/>
    </row>
    <row r="33" spans="1:9" ht="25.5" customHeight="1" x14ac:dyDescent="0.25">
      <c r="A33" s="31">
        <v>31</v>
      </c>
      <c r="B33" s="21" t="s">
        <v>223</v>
      </c>
      <c r="C33" s="80">
        <v>43656</v>
      </c>
      <c r="D33" s="93" t="s">
        <v>219</v>
      </c>
      <c r="E33" s="24">
        <v>10228500</v>
      </c>
      <c r="F33" s="25" t="s">
        <v>210</v>
      </c>
      <c r="G33" s="80" t="s">
        <v>211</v>
      </c>
      <c r="H33" s="33" t="s">
        <v>23</v>
      </c>
      <c r="I33" s="79"/>
    </row>
    <row r="34" spans="1:9" ht="25.5" customHeight="1" x14ac:dyDescent="0.25">
      <c r="A34" s="31">
        <v>32</v>
      </c>
      <c r="B34" s="82" t="s">
        <v>226</v>
      </c>
      <c r="C34" s="80">
        <v>43665</v>
      </c>
      <c r="D34" s="93" t="s">
        <v>205</v>
      </c>
      <c r="E34" s="24">
        <v>20900000</v>
      </c>
      <c r="F34" s="25" t="s">
        <v>212</v>
      </c>
      <c r="G34" s="80" t="s">
        <v>213</v>
      </c>
      <c r="H34" s="33" t="s">
        <v>23</v>
      </c>
      <c r="I34" s="79"/>
    </row>
    <row r="35" spans="1:9" ht="25.5" customHeight="1" x14ac:dyDescent="0.25">
      <c r="A35" s="31">
        <v>33</v>
      </c>
      <c r="B35" s="21" t="s">
        <v>195</v>
      </c>
      <c r="C35" s="80">
        <v>43676</v>
      </c>
      <c r="D35" s="93" t="s">
        <v>196</v>
      </c>
      <c r="E35" s="24">
        <v>14500000</v>
      </c>
      <c r="F35" s="25" t="s">
        <v>197</v>
      </c>
      <c r="G35" s="94" t="s">
        <v>198</v>
      </c>
      <c r="H35" s="33" t="s">
        <v>137</v>
      </c>
      <c r="I35" s="79"/>
    </row>
    <row r="36" spans="1:9" ht="25.5" customHeight="1" x14ac:dyDescent="0.25">
      <c r="A36" s="31">
        <v>34</v>
      </c>
      <c r="B36" s="21" t="s">
        <v>191</v>
      </c>
      <c r="C36" s="80">
        <v>43731</v>
      </c>
      <c r="D36" s="93" t="s">
        <v>192</v>
      </c>
      <c r="E36" s="24" t="s">
        <v>25</v>
      </c>
      <c r="F36" s="25" t="s">
        <v>193</v>
      </c>
      <c r="G36" s="94" t="s">
        <v>194</v>
      </c>
      <c r="H36" s="33" t="s">
        <v>23</v>
      </c>
      <c r="I36" s="79"/>
    </row>
    <row r="37" spans="1:9" ht="25.5" customHeight="1" x14ac:dyDescent="0.25">
      <c r="A37" s="31">
        <v>36</v>
      </c>
      <c r="B37" s="21" t="s">
        <v>224</v>
      </c>
      <c r="C37" s="80">
        <v>43251</v>
      </c>
      <c r="D37" s="93" t="s">
        <v>204</v>
      </c>
      <c r="E37" s="24">
        <f>99738062+49869031+9973806</f>
        <v>159580899</v>
      </c>
      <c r="F37" s="25" t="s">
        <v>218</v>
      </c>
      <c r="G37" s="94" t="s">
        <v>227</v>
      </c>
      <c r="H37" s="33" t="s">
        <v>225</v>
      </c>
      <c r="I37" s="81"/>
    </row>
    <row r="38" spans="1:9" ht="25.5" customHeight="1" x14ac:dyDescent="0.25">
      <c r="A38" s="89">
        <v>37</v>
      </c>
      <c r="B38" s="21" t="s">
        <v>228</v>
      </c>
      <c r="C38" s="80">
        <v>43119</v>
      </c>
      <c r="D38" s="93" t="s">
        <v>231</v>
      </c>
      <c r="E38" s="24" t="s">
        <v>78</v>
      </c>
      <c r="F38" s="25" t="s">
        <v>232</v>
      </c>
      <c r="G38" s="94">
        <v>43119</v>
      </c>
      <c r="H38" s="33" t="s">
        <v>235</v>
      </c>
      <c r="I38" s="79"/>
    </row>
    <row r="39" spans="1:9" ht="25.5" customHeight="1" x14ac:dyDescent="0.25">
      <c r="A39" s="89">
        <v>38</v>
      </c>
      <c r="B39" s="21" t="s">
        <v>229</v>
      </c>
      <c r="C39" s="80">
        <v>42926</v>
      </c>
      <c r="D39" s="93" t="s">
        <v>231</v>
      </c>
      <c r="E39" s="24" t="s">
        <v>78</v>
      </c>
      <c r="F39" s="25" t="s">
        <v>233</v>
      </c>
      <c r="G39" s="94">
        <v>42926</v>
      </c>
      <c r="H39" s="33" t="s">
        <v>235</v>
      </c>
      <c r="I39" s="79"/>
    </row>
    <row r="40" spans="1:9" ht="25.5" customHeight="1" x14ac:dyDescent="0.25">
      <c r="A40" s="89">
        <v>39</v>
      </c>
      <c r="B40" s="21" t="s">
        <v>230</v>
      </c>
      <c r="C40" s="80">
        <v>42926</v>
      </c>
      <c r="D40" s="93" t="s">
        <v>231</v>
      </c>
      <c r="E40" s="24" t="s">
        <v>78</v>
      </c>
      <c r="F40" s="25" t="s">
        <v>234</v>
      </c>
      <c r="G40" s="94">
        <v>42926</v>
      </c>
      <c r="H40" s="33" t="s">
        <v>235</v>
      </c>
      <c r="I40" s="79"/>
    </row>
    <row r="41" spans="1:9" ht="25.5" customHeight="1" x14ac:dyDescent="0.25">
      <c r="A41" s="89">
        <v>40</v>
      </c>
      <c r="B41" s="21" t="s">
        <v>236</v>
      </c>
      <c r="C41" s="80">
        <v>43035</v>
      </c>
      <c r="D41" s="93" t="s">
        <v>231</v>
      </c>
      <c r="E41" s="24" t="s">
        <v>78</v>
      </c>
      <c r="F41" s="25" t="s">
        <v>238</v>
      </c>
      <c r="G41" s="94">
        <v>43035</v>
      </c>
      <c r="H41" s="33" t="s">
        <v>235</v>
      </c>
      <c r="I41" s="79"/>
    </row>
    <row r="42" spans="1:9" ht="25.5" customHeight="1" x14ac:dyDescent="0.25">
      <c r="A42" s="90">
        <v>41</v>
      </c>
      <c r="B42" s="21" t="s">
        <v>239</v>
      </c>
      <c r="C42" s="80">
        <v>43774</v>
      </c>
      <c r="D42" s="93" t="s">
        <v>240</v>
      </c>
      <c r="E42" s="24">
        <v>9418000</v>
      </c>
      <c r="F42" s="25" t="s">
        <v>241</v>
      </c>
      <c r="G42" s="94" t="s">
        <v>242</v>
      </c>
      <c r="H42" s="33" t="s">
        <v>23</v>
      </c>
    </row>
    <row r="43" spans="1:9" ht="25.5" customHeight="1" thickBot="1" x14ac:dyDescent="0.3">
      <c r="A43" s="91">
        <v>42</v>
      </c>
      <c r="B43" s="67" t="s">
        <v>247</v>
      </c>
      <c r="C43" s="95">
        <v>43804</v>
      </c>
      <c r="D43" s="96" t="s">
        <v>240</v>
      </c>
      <c r="E43" s="69">
        <v>12409000</v>
      </c>
      <c r="F43" s="70" t="s">
        <v>248</v>
      </c>
      <c r="G43" s="75" t="s">
        <v>249</v>
      </c>
      <c r="H43" s="71" t="s">
        <v>23</v>
      </c>
    </row>
    <row r="44" spans="1:9" x14ac:dyDescent="0.25">
      <c r="A44" s="84"/>
      <c r="B44" s="85"/>
      <c r="C44" s="83"/>
      <c r="D44" s="86"/>
      <c r="E44" s="87"/>
      <c r="F44" s="86"/>
      <c r="G44" s="76"/>
      <c r="H44" s="88"/>
    </row>
    <row r="45" spans="1:9" x14ac:dyDescent="0.25">
      <c r="A45" s="84"/>
      <c r="B45" s="85"/>
      <c r="C45" s="83"/>
      <c r="D45" s="86"/>
      <c r="E45" s="87"/>
      <c r="F45" s="86"/>
      <c r="G45" s="76"/>
      <c r="H45" s="88"/>
    </row>
    <row r="46" spans="1:9" x14ac:dyDescent="0.25">
      <c r="A46" s="84"/>
      <c r="B46" s="85"/>
      <c r="C46" s="83"/>
      <c r="D46" s="86"/>
      <c r="E46" s="87"/>
      <c r="F46" s="86"/>
      <c r="G46" s="76"/>
      <c r="H46" s="88"/>
    </row>
    <row r="47" spans="1:9" x14ac:dyDescent="0.25">
      <c r="A47" s="62"/>
      <c r="B47" s="62"/>
      <c r="C47" s="72"/>
      <c r="D47" s="62"/>
      <c r="E47" s="62"/>
      <c r="F47" s="62"/>
      <c r="G47" s="76"/>
      <c r="H47" s="62"/>
    </row>
    <row r="48" spans="1:9" x14ac:dyDescent="0.25">
      <c r="A48" s="62"/>
      <c r="B48" s="62"/>
      <c r="C48" s="72"/>
      <c r="D48" s="62"/>
      <c r="E48" s="62"/>
      <c r="F48" s="62"/>
      <c r="G48" s="76"/>
      <c r="H48" s="62"/>
    </row>
    <row r="49" spans="1:8" x14ac:dyDescent="0.25">
      <c r="A49" s="76"/>
      <c r="B49" s="76"/>
      <c r="C49" s="62"/>
      <c r="G49"/>
    </row>
    <row r="50" spans="1:8" x14ac:dyDescent="0.25">
      <c r="A50" s="62"/>
      <c r="B50" s="62"/>
      <c r="C50" s="72"/>
      <c r="D50" s="62"/>
      <c r="E50" s="62"/>
      <c r="F50" s="62"/>
      <c r="G50" s="76"/>
      <c r="H50" s="62"/>
    </row>
    <row r="51" spans="1:8" x14ac:dyDescent="0.25">
      <c r="A51" s="62"/>
      <c r="B51" s="62"/>
      <c r="C51" s="72"/>
      <c r="D51" s="62"/>
      <c r="E51" s="62"/>
      <c r="F51" s="62"/>
      <c r="G51" s="76"/>
      <c r="H51" s="62"/>
    </row>
    <row r="52" spans="1:8" x14ac:dyDescent="0.25">
      <c r="A52" s="62"/>
      <c r="B52" s="62"/>
      <c r="C52" s="72"/>
      <c r="D52" s="62"/>
      <c r="E52" s="62"/>
      <c r="F52" s="62"/>
      <c r="G52" s="76"/>
      <c r="H52" s="62"/>
    </row>
    <row r="53" spans="1:8" x14ac:dyDescent="0.25">
      <c r="A53" s="62"/>
      <c r="B53" s="62"/>
      <c r="C53" s="72"/>
      <c r="D53" s="62"/>
      <c r="E53" s="62"/>
      <c r="F53" s="62"/>
      <c r="G53" s="76"/>
      <c r="H53" s="62"/>
    </row>
    <row r="54" spans="1:8" x14ac:dyDescent="0.25">
      <c r="A54" s="62"/>
      <c r="B54" s="62"/>
      <c r="C54" s="72"/>
      <c r="D54" s="62"/>
      <c r="E54" s="62"/>
      <c r="F54" s="62"/>
      <c r="G54" s="76"/>
      <c r="H54" s="62"/>
    </row>
    <row r="55" spans="1:8" x14ac:dyDescent="0.25">
      <c r="A55" s="62"/>
      <c r="B55" s="62"/>
      <c r="C55" s="72"/>
      <c r="D55" s="62"/>
      <c r="E55" s="62"/>
      <c r="F55" s="62"/>
      <c r="G55" s="76"/>
      <c r="H55" s="62"/>
    </row>
    <row r="56" spans="1:8" x14ac:dyDescent="0.25">
      <c r="A56" s="62"/>
      <c r="B56" s="62"/>
      <c r="C56" s="72"/>
      <c r="D56" s="62"/>
      <c r="E56" s="62"/>
      <c r="F56" s="62"/>
      <c r="G56" s="76"/>
      <c r="H56" s="62"/>
    </row>
    <row r="57" spans="1:8" x14ac:dyDescent="0.25">
      <c r="A57" s="62"/>
      <c r="B57" s="62"/>
      <c r="C57" s="72"/>
      <c r="D57" s="62"/>
      <c r="E57" s="62"/>
      <c r="F57" s="62"/>
      <c r="G57" s="76"/>
      <c r="H57" s="62"/>
    </row>
    <row r="58" spans="1:8" x14ac:dyDescent="0.25">
      <c r="A58" s="62"/>
      <c r="B58" s="62"/>
      <c r="C58" s="72"/>
      <c r="D58" s="62"/>
      <c r="E58" s="62"/>
      <c r="F58" s="62"/>
      <c r="G58" s="76"/>
      <c r="H58" s="62"/>
    </row>
    <row r="59" spans="1:8" x14ac:dyDescent="0.25">
      <c r="A59" s="62"/>
      <c r="B59" s="62"/>
      <c r="C59" s="72"/>
      <c r="D59" s="62"/>
      <c r="E59" s="62"/>
      <c r="F59" s="62"/>
      <c r="G59" s="76"/>
      <c r="H59" s="62"/>
    </row>
    <row r="60" spans="1:8" x14ac:dyDescent="0.25">
      <c r="A60" s="62"/>
      <c r="B60" s="62"/>
      <c r="C60" s="72"/>
      <c r="D60" s="62"/>
      <c r="E60" s="62"/>
      <c r="F60" s="62"/>
      <c r="G60" s="76"/>
      <c r="H60" s="62"/>
    </row>
    <row r="61" spans="1:8" x14ac:dyDescent="0.25">
      <c r="A61" s="62"/>
      <c r="B61" s="62"/>
      <c r="C61" s="72"/>
      <c r="D61" s="62"/>
      <c r="E61" s="62"/>
      <c r="F61" s="62"/>
      <c r="G61" s="76"/>
      <c r="H61" s="62"/>
    </row>
    <row r="62" spans="1:8" x14ac:dyDescent="0.25">
      <c r="A62" s="62"/>
      <c r="B62" s="62"/>
      <c r="C62" s="72"/>
      <c r="D62" s="62"/>
      <c r="E62" s="62"/>
      <c r="F62" s="62"/>
      <c r="G62" s="76"/>
      <c r="H62" s="62"/>
    </row>
    <row r="63" spans="1:8" x14ac:dyDescent="0.25">
      <c r="A63" s="62"/>
      <c r="B63" s="62"/>
      <c r="C63" s="72"/>
      <c r="D63" s="62"/>
      <c r="E63" s="62"/>
      <c r="F63" s="62"/>
      <c r="G63" s="76"/>
      <c r="H63" s="62"/>
    </row>
    <row r="64" spans="1:8" x14ac:dyDescent="0.25">
      <c r="A64" s="62"/>
      <c r="B64" s="62"/>
      <c r="C64" s="72"/>
      <c r="D64" s="62"/>
      <c r="E64" s="62"/>
      <c r="F64" s="62"/>
      <c r="G64" s="76"/>
      <c r="H64" s="62"/>
    </row>
    <row r="65" spans="1:8" x14ac:dyDescent="0.25">
      <c r="A65" s="62"/>
      <c r="B65" s="62"/>
      <c r="C65" s="72"/>
      <c r="D65" s="62"/>
      <c r="E65" s="62"/>
      <c r="F65" s="62"/>
      <c r="G65" s="76"/>
      <c r="H65" s="62"/>
    </row>
    <row r="66" spans="1:8" x14ac:dyDescent="0.25">
      <c r="A66" s="62"/>
      <c r="B66" s="62"/>
      <c r="C66" s="72"/>
      <c r="D66" s="62"/>
      <c r="E66" s="62"/>
      <c r="F66" s="62"/>
      <c r="G66" s="76"/>
      <c r="H66" s="62"/>
    </row>
    <row r="67" spans="1:8" x14ac:dyDescent="0.25">
      <c r="A67" s="62"/>
      <c r="B67" s="62"/>
      <c r="C67" s="72"/>
      <c r="D67" s="62"/>
      <c r="E67" s="62"/>
      <c r="F67" s="62"/>
      <c r="G67" s="76"/>
      <c r="H67" s="62"/>
    </row>
    <row r="68" spans="1:8" x14ac:dyDescent="0.25">
      <c r="A68" s="62"/>
      <c r="B68" s="62"/>
      <c r="C68" s="72"/>
      <c r="D68" s="62"/>
      <c r="E68" s="62"/>
      <c r="F68" s="62"/>
      <c r="G68" s="76"/>
      <c r="H68" s="62"/>
    </row>
    <row r="69" spans="1:8" x14ac:dyDescent="0.25">
      <c r="A69" s="62"/>
      <c r="B69" s="62"/>
      <c r="C69" s="72"/>
      <c r="D69" s="62"/>
      <c r="E69" s="62"/>
      <c r="F69" s="62"/>
      <c r="G69" s="76"/>
      <c r="H69" s="62"/>
    </row>
    <row r="70" spans="1:8" x14ac:dyDescent="0.25">
      <c r="A70" s="62"/>
      <c r="B70" s="62"/>
      <c r="C70" s="72"/>
      <c r="D70" s="62"/>
      <c r="E70" s="62"/>
      <c r="F70" s="62"/>
      <c r="G70" s="76"/>
      <c r="H70" s="62"/>
    </row>
    <row r="71" spans="1:8" x14ac:dyDescent="0.25">
      <c r="A71" s="62"/>
      <c r="B71" s="62"/>
      <c r="C71" s="72"/>
      <c r="D71" s="62"/>
      <c r="E71" s="62"/>
      <c r="F71" s="62"/>
      <c r="G71" s="76"/>
      <c r="H71" s="62"/>
    </row>
    <row r="72" spans="1:8" x14ac:dyDescent="0.25">
      <c r="A72" s="62"/>
      <c r="B72" s="62"/>
      <c r="C72" s="72"/>
      <c r="D72" s="62"/>
      <c r="E72" s="62"/>
      <c r="F72" s="62"/>
      <c r="G72" s="76"/>
      <c r="H72" s="62"/>
    </row>
    <row r="73" spans="1:8" x14ac:dyDescent="0.25">
      <c r="A73" s="62"/>
      <c r="B73" s="62"/>
      <c r="C73" s="72"/>
      <c r="D73" s="62"/>
      <c r="E73" s="62"/>
      <c r="F73" s="62"/>
      <c r="G73" s="76"/>
      <c r="H73" s="62"/>
    </row>
    <row r="74" spans="1:8" x14ac:dyDescent="0.25">
      <c r="A74" s="62"/>
      <c r="B74" s="62"/>
      <c r="C74" s="72"/>
      <c r="D74" s="62"/>
      <c r="E74" s="62"/>
      <c r="F74" s="62"/>
      <c r="G74" s="76"/>
      <c r="H74" s="62"/>
    </row>
    <row r="75" spans="1:8" x14ac:dyDescent="0.25">
      <c r="A75" s="62"/>
      <c r="B75" s="62"/>
      <c r="C75" s="72"/>
      <c r="D75" s="62"/>
      <c r="E75" s="62"/>
      <c r="F75" s="62"/>
      <c r="G75" s="76"/>
      <c r="H75" s="62"/>
    </row>
    <row r="76" spans="1:8" x14ac:dyDescent="0.25">
      <c r="A76" s="62"/>
      <c r="B76" s="62"/>
      <c r="C76" s="72"/>
      <c r="D76" s="62"/>
      <c r="E76" s="62"/>
      <c r="F76" s="62"/>
      <c r="G76" s="76"/>
      <c r="H76" s="62"/>
    </row>
    <row r="77" spans="1:8" x14ac:dyDescent="0.25">
      <c r="A77" s="62"/>
      <c r="B77" s="62"/>
      <c r="C77" s="72"/>
      <c r="D77" s="62"/>
      <c r="E77" s="62"/>
      <c r="F77" s="62"/>
      <c r="G77" s="76"/>
      <c r="H77" s="62"/>
    </row>
    <row r="78" spans="1:8" x14ac:dyDescent="0.25">
      <c r="A78" s="62"/>
      <c r="B78" s="62"/>
      <c r="C78" s="72"/>
      <c r="D78" s="62"/>
      <c r="E78" s="62"/>
      <c r="F78" s="62"/>
      <c r="G78" s="76"/>
      <c r="H78" s="62"/>
    </row>
    <row r="79" spans="1:8" x14ac:dyDescent="0.25">
      <c r="A79" s="62"/>
      <c r="B79" s="62"/>
      <c r="C79" s="72"/>
      <c r="D79" s="62"/>
      <c r="E79" s="62"/>
      <c r="F79" s="62"/>
      <c r="G79" s="76"/>
      <c r="H79" s="62"/>
    </row>
    <row r="80" spans="1:8" x14ac:dyDescent="0.25">
      <c r="A80" s="62"/>
      <c r="B80" s="62"/>
      <c r="C80" s="72"/>
      <c r="D80" s="62"/>
      <c r="E80" s="62"/>
      <c r="F80" s="62"/>
      <c r="G80" s="76"/>
      <c r="H80" s="62"/>
    </row>
    <row r="81" spans="1:8" x14ac:dyDescent="0.25">
      <c r="A81" s="62"/>
      <c r="B81" s="62"/>
      <c r="C81" s="72"/>
      <c r="D81" s="62"/>
      <c r="E81" s="62"/>
      <c r="F81" s="62"/>
      <c r="G81" s="76"/>
      <c r="H81" s="62"/>
    </row>
    <row r="82" spans="1:8" x14ac:dyDescent="0.25">
      <c r="A82" s="62"/>
      <c r="B82" s="62"/>
      <c r="C82" s="72"/>
      <c r="D82" s="62"/>
      <c r="E82" s="62"/>
      <c r="F82" s="62"/>
      <c r="G82" s="76"/>
      <c r="H82" s="62"/>
    </row>
    <row r="83" spans="1:8" x14ac:dyDescent="0.25">
      <c r="A83" s="62"/>
      <c r="B83" s="62"/>
      <c r="C83" s="72"/>
      <c r="D83" s="62"/>
      <c r="E83" s="62"/>
      <c r="F83" s="62"/>
      <c r="G83" s="76"/>
      <c r="H83" s="62"/>
    </row>
    <row r="84" spans="1:8" x14ac:dyDescent="0.25">
      <c r="A84" s="62"/>
      <c r="B84" s="62"/>
      <c r="C84" s="72"/>
      <c r="D84" s="62"/>
      <c r="E84" s="62"/>
      <c r="F84" s="62"/>
      <c r="G84" s="76"/>
      <c r="H84" s="62"/>
    </row>
    <row r="85" spans="1:8" x14ac:dyDescent="0.25">
      <c r="A85" s="62"/>
      <c r="B85" s="62"/>
      <c r="C85" s="72"/>
      <c r="D85" s="62"/>
      <c r="E85" s="62"/>
      <c r="F85" s="62"/>
      <c r="G85" s="76"/>
      <c r="H85" s="62"/>
    </row>
    <row r="86" spans="1:8" x14ac:dyDescent="0.25">
      <c r="A86" s="62"/>
      <c r="B86" s="62"/>
      <c r="C86" s="72"/>
      <c r="D86" s="62"/>
      <c r="E86" s="62"/>
      <c r="F86" s="62"/>
      <c r="G86" s="76"/>
      <c r="H86" s="62"/>
    </row>
    <row r="87" spans="1:8" x14ac:dyDescent="0.25">
      <c r="A87" s="62"/>
      <c r="B87" s="62"/>
      <c r="C87" s="72"/>
      <c r="D87" s="62"/>
      <c r="E87" s="62"/>
      <c r="F87" s="62"/>
      <c r="G87" s="76"/>
      <c r="H87" s="62"/>
    </row>
    <row r="88" spans="1:8" x14ac:dyDescent="0.25">
      <c r="A88" s="62"/>
      <c r="B88" s="62"/>
      <c r="C88" s="72"/>
      <c r="D88" s="62"/>
      <c r="E88" s="62"/>
      <c r="F88" s="62"/>
      <c r="G88" s="76"/>
      <c r="H88" s="62"/>
    </row>
    <row r="89" spans="1:8" x14ac:dyDescent="0.25">
      <c r="A89" s="62"/>
      <c r="B89" s="62"/>
      <c r="C89" s="72"/>
      <c r="D89" s="62"/>
      <c r="E89" s="62"/>
      <c r="F89" s="62"/>
      <c r="G89" s="76"/>
      <c r="H89" s="62"/>
    </row>
    <row r="90" spans="1:8" x14ac:dyDescent="0.25">
      <c r="A90" s="62"/>
      <c r="B90" s="62"/>
      <c r="C90" s="72"/>
      <c r="D90" s="62"/>
      <c r="E90" s="62"/>
      <c r="F90" s="62"/>
      <c r="G90" s="76"/>
      <c r="H90" s="62"/>
    </row>
    <row r="91" spans="1:8" x14ac:dyDescent="0.25">
      <c r="A91" s="62"/>
      <c r="B91" s="62"/>
      <c r="C91" s="72"/>
      <c r="D91" s="62"/>
      <c r="E91" s="62"/>
      <c r="F91" s="62"/>
      <c r="G91" s="76"/>
      <c r="H91" s="62"/>
    </row>
    <row r="92" spans="1:8" x14ac:dyDescent="0.25">
      <c r="A92" s="62"/>
      <c r="B92" s="62"/>
      <c r="C92" s="72"/>
      <c r="D92" s="62"/>
      <c r="E92" s="62"/>
      <c r="F92" s="62"/>
      <c r="G92" s="76"/>
      <c r="H92" s="62"/>
    </row>
    <row r="93" spans="1:8" x14ac:dyDescent="0.25">
      <c r="A93" s="62"/>
      <c r="B93" s="62"/>
      <c r="C93" s="72"/>
      <c r="D93" s="62"/>
      <c r="E93" s="62"/>
      <c r="F93" s="62"/>
      <c r="G93" s="76"/>
      <c r="H93" s="62"/>
    </row>
    <row r="94" spans="1:8" x14ac:dyDescent="0.25">
      <c r="A94" s="62"/>
      <c r="B94" s="62"/>
      <c r="C94" s="72"/>
      <c r="D94" s="62"/>
      <c r="E94" s="62"/>
      <c r="F94" s="62"/>
      <c r="G94" s="76"/>
      <c r="H94" s="62"/>
    </row>
    <row r="95" spans="1:8" x14ac:dyDescent="0.25">
      <c r="A95" s="62"/>
      <c r="B95" s="62"/>
      <c r="C95" s="72"/>
      <c r="D95" s="62"/>
      <c r="E95" s="62"/>
      <c r="F95" s="62"/>
      <c r="G95" s="76"/>
      <c r="H95" s="62"/>
    </row>
    <row r="96" spans="1:8" x14ac:dyDescent="0.25">
      <c r="A96" s="62"/>
      <c r="B96" s="62"/>
      <c r="C96" s="72"/>
      <c r="D96" s="62"/>
      <c r="E96" s="62"/>
      <c r="F96" s="62"/>
      <c r="G96" s="76"/>
      <c r="H96" s="62"/>
    </row>
    <row r="97" spans="1:8" x14ac:dyDescent="0.25">
      <c r="A97" s="62"/>
      <c r="B97" s="62"/>
      <c r="C97" s="72"/>
      <c r="D97" s="62"/>
      <c r="E97" s="62"/>
      <c r="F97" s="62"/>
      <c r="G97" s="76"/>
      <c r="H97" s="62"/>
    </row>
    <row r="98" spans="1:8" x14ac:dyDescent="0.25">
      <c r="A98" s="62"/>
      <c r="B98" s="62"/>
      <c r="C98" s="72"/>
      <c r="D98" s="62"/>
      <c r="E98" s="62"/>
      <c r="F98" s="62"/>
      <c r="G98" s="76"/>
      <c r="H98" s="62"/>
    </row>
    <row r="99" spans="1:8" x14ac:dyDescent="0.25">
      <c r="A99" s="62"/>
      <c r="B99" s="62"/>
      <c r="C99" s="72"/>
      <c r="D99" s="62"/>
      <c r="E99" s="62"/>
      <c r="F99" s="62"/>
      <c r="G99" s="76"/>
      <c r="H99" s="62"/>
    </row>
    <row r="100" spans="1:8" x14ac:dyDescent="0.25">
      <c r="A100" s="62"/>
      <c r="B100" s="62"/>
      <c r="C100" s="72"/>
      <c r="D100" s="62"/>
      <c r="E100" s="62"/>
      <c r="F100" s="62"/>
      <c r="G100" s="76"/>
      <c r="H100" s="62"/>
    </row>
    <row r="101" spans="1:8" x14ac:dyDescent="0.25">
      <c r="A101" s="62"/>
      <c r="B101" s="62"/>
      <c r="C101" s="72"/>
      <c r="D101" s="62"/>
      <c r="E101" s="62"/>
      <c r="F101" s="62"/>
      <c r="G101" s="76"/>
      <c r="H101" s="62"/>
    </row>
    <row r="102" spans="1:8" x14ac:dyDescent="0.25">
      <c r="A102" s="62"/>
      <c r="B102" s="62"/>
      <c r="C102" s="72"/>
      <c r="D102" s="62"/>
      <c r="E102" s="62"/>
      <c r="F102" s="62"/>
      <c r="G102" s="76"/>
      <c r="H102" s="62"/>
    </row>
    <row r="103" spans="1:8" x14ac:dyDescent="0.25">
      <c r="A103" s="62"/>
      <c r="B103" s="62"/>
      <c r="C103" s="72"/>
      <c r="D103" s="62"/>
      <c r="E103" s="62"/>
      <c r="F103" s="62"/>
      <c r="G103" s="76"/>
      <c r="H103" s="62"/>
    </row>
    <row r="104" spans="1:8" x14ac:dyDescent="0.25">
      <c r="A104" s="62"/>
      <c r="B104" s="62"/>
      <c r="C104" s="72"/>
      <c r="D104" s="62"/>
      <c r="E104" s="62"/>
      <c r="F104" s="62"/>
      <c r="G104" s="76"/>
      <c r="H104" s="62"/>
    </row>
    <row r="105" spans="1:8" x14ac:dyDescent="0.25">
      <c r="A105" s="62"/>
      <c r="B105" s="62"/>
      <c r="C105" s="72"/>
      <c r="D105" s="62"/>
      <c r="E105" s="62"/>
      <c r="F105" s="62"/>
      <c r="G105" s="76"/>
      <c r="H105" s="62"/>
    </row>
    <row r="106" spans="1:8" x14ac:dyDescent="0.25">
      <c r="A106" s="62"/>
      <c r="B106" s="62"/>
      <c r="C106" s="72"/>
      <c r="D106" s="62"/>
      <c r="E106" s="62"/>
      <c r="F106" s="62"/>
      <c r="G106" s="76"/>
      <c r="H106" s="62"/>
    </row>
    <row r="107" spans="1:8" x14ac:dyDescent="0.25">
      <c r="A107" s="62"/>
      <c r="B107" s="62"/>
      <c r="C107" s="72"/>
      <c r="D107" s="62"/>
      <c r="E107" s="62"/>
      <c r="F107" s="62"/>
      <c r="G107" s="76"/>
      <c r="H107" s="62"/>
    </row>
    <row r="108" spans="1:8" x14ac:dyDescent="0.25">
      <c r="A108" s="62"/>
      <c r="B108" s="62"/>
      <c r="C108" s="72"/>
      <c r="D108" s="62"/>
      <c r="E108" s="62"/>
      <c r="F108" s="62"/>
      <c r="G108" s="76"/>
      <c r="H108" s="62"/>
    </row>
    <row r="109" spans="1:8" x14ac:dyDescent="0.25">
      <c r="A109" s="62"/>
      <c r="B109" s="62"/>
      <c r="C109" s="72"/>
      <c r="D109" s="62"/>
      <c r="E109" s="62"/>
      <c r="F109" s="62"/>
      <c r="G109" s="76"/>
      <c r="H109" s="62"/>
    </row>
    <row r="110" spans="1:8" x14ac:dyDescent="0.25">
      <c r="A110" s="62"/>
      <c r="B110" s="62"/>
      <c r="C110" s="72"/>
      <c r="D110" s="62"/>
      <c r="E110" s="62"/>
      <c r="F110" s="62"/>
      <c r="G110" s="76"/>
      <c r="H110" s="62"/>
    </row>
    <row r="111" spans="1:8" x14ac:dyDescent="0.25">
      <c r="A111" s="62"/>
      <c r="B111" s="62"/>
      <c r="C111" s="72"/>
      <c r="D111" s="62"/>
      <c r="E111" s="62"/>
      <c r="F111" s="62"/>
      <c r="G111" s="76"/>
      <c r="H111" s="62"/>
    </row>
    <row r="112" spans="1:8" x14ac:dyDescent="0.25">
      <c r="A112" s="62"/>
      <c r="B112" s="62"/>
      <c r="C112" s="72"/>
      <c r="D112" s="62"/>
      <c r="E112" s="62"/>
      <c r="F112" s="62"/>
      <c r="G112" s="76"/>
      <c r="H112" s="62"/>
    </row>
    <row r="113" spans="1:8" x14ac:dyDescent="0.25">
      <c r="A113" s="62"/>
      <c r="B113" s="62"/>
      <c r="C113" s="72"/>
      <c r="D113" s="62"/>
      <c r="E113" s="62"/>
      <c r="F113" s="62"/>
      <c r="G113" s="76"/>
      <c r="H113" s="62"/>
    </row>
    <row r="114" spans="1:8" x14ac:dyDescent="0.25">
      <c r="A114" s="62"/>
      <c r="B114" s="62"/>
      <c r="C114" s="72"/>
      <c r="D114" s="62"/>
      <c r="E114" s="62"/>
      <c r="F114" s="62"/>
      <c r="G114" s="76"/>
      <c r="H114" s="62"/>
    </row>
    <row r="115" spans="1:8" x14ac:dyDescent="0.25">
      <c r="A115" s="62"/>
      <c r="B115" s="62"/>
      <c r="C115" s="72"/>
      <c r="D115" s="62"/>
      <c r="E115" s="62"/>
      <c r="F115" s="62"/>
      <c r="G115" s="76"/>
      <c r="H115" s="62"/>
    </row>
    <row r="116" spans="1:8" x14ac:dyDescent="0.25">
      <c r="A116" s="62"/>
      <c r="B116" s="62"/>
      <c r="C116" s="72"/>
      <c r="D116" s="62"/>
      <c r="E116" s="62"/>
      <c r="F116" s="62"/>
      <c r="G116" s="76"/>
      <c r="H116" s="62"/>
    </row>
    <row r="117" spans="1:8" x14ac:dyDescent="0.25">
      <c r="A117" s="62"/>
      <c r="B117" s="62"/>
      <c r="C117" s="72"/>
      <c r="D117" s="62"/>
      <c r="E117" s="62"/>
      <c r="F117" s="62"/>
      <c r="G117" s="76"/>
      <c r="H117" s="62"/>
    </row>
    <row r="118" spans="1:8" x14ac:dyDescent="0.25">
      <c r="A118" s="62"/>
      <c r="B118" s="62"/>
      <c r="C118" s="72"/>
      <c r="D118" s="62"/>
      <c r="E118" s="62"/>
      <c r="F118" s="62"/>
      <c r="G118" s="76"/>
      <c r="H118" s="62"/>
    </row>
    <row r="119" spans="1:8" x14ac:dyDescent="0.25">
      <c r="A119" s="62"/>
      <c r="B119" s="62"/>
      <c r="C119" s="72"/>
      <c r="D119" s="62"/>
      <c r="E119" s="62"/>
      <c r="F119" s="62"/>
      <c r="G119" s="76"/>
      <c r="H119" s="62"/>
    </row>
    <row r="120" spans="1:8" x14ac:dyDescent="0.25">
      <c r="A120" s="62"/>
      <c r="B120" s="62"/>
      <c r="C120" s="72"/>
      <c r="D120" s="62"/>
      <c r="E120" s="62"/>
      <c r="F120" s="62"/>
      <c r="G120" s="76"/>
      <c r="H120" s="62"/>
    </row>
    <row r="121" spans="1:8" x14ac:dyDescent="0.25">
      <c r="A121" s="62"/>
      <c r="B121" s="62"/>
      <c r="C121" s="72"/>
      <c r="D121" s="62"/>
      <c r="E121" s="62"/>
      <c r="F121" s="62"/>
      <c r="G121" s="76"/>
      <c r="H121" s="62"/>
    </row>
    <row r="122" spans="1:8" x14ac:dyDescent="0.25">
      <c r="A122" s="62"/>
      <c r="B122" s="62"/>
      <c r="C122" s="72"/>
      <c r="D122" s="62"/>
      <c r="E122" s="62"/>
      <c r="F122" s="62"/>
      <c r="G122" s="76"/>
      <c r="H122" s="62"/>
    </row>
    <row r="123" spans="1:8" x14ac:dyDescent="0.25">
      <c r="A123" s="62"/>
      <c r="B123" s="62"/>
      <c r="C123" s="72"/>
      <c r="D123" s="62"/>
      <c r="E123" s="62"/>
      <c r="F123" s="62"/>
      <c r="G123" s="76"/>
      <c r="H123" s="62"/>
    </row>
    <row r="124" spans="1:8" x14ac:dyDescent="0.25">
      <c r="A124" s="62"/>
      <c r="B124" s="62"/>
      <c r="C124" s="72"/>
      <c r="D124" s="62"/>
      <c r="E124" s="62"/>
      <c r="F124" s="62"/>
      <c r="G124" s="76"/>
      <c r="H124" s="62"/>
    </row>
    <row r="125" spans="1:8" x14ac:dyDescent="0.25">
      <c r="A125" s="62"/>
      <c r="B125" s="62"/>
      <c r="C125" s="72"/>
      <c r="D125" s="62"/>
      <c r="E125" s="62"/>
      <c r="F125" s="62"/>
      <c r="G125" s="76"/>
      <c r="H125" s="62"/>
    </row>
    <row r="126" spans="1:8" x14ac:dyDescent="0.25">
      <c r="A126" s="62"/>
      <c r="B126" s="62"/>
      <c r="C126" s="72"/>
      <c r="D126" s="62"/>
      <c r="E126" s="62"/>
      <c r="F126" s="62"/>
      <c r="G126" s="76"/>
      <c r="H126" s="62"/>
    </row>
    <row r="127" spans="1:8" x14ac:dyDescent="0.25">
      <c r="A127" s="62"/>
      <c r="B127" s="62"/>
      <c r="C127" s="72"/>
      <c r="D127" s="62"/>
      <c r="E127" s="62"/>
      <c r="F127" s="62"/>
      <c r="G127" s="76"/>
      <c r="H127" s="62"/>
    </row>
    <row r="128" spans="1:8" x14ac:dyDescent="0.25">
      <c r="A128" s="62"/>
      <c r="B128" s="62"/>
      <c r="C128" s="72"/>
      <c r="D128" s="62"/>
      <c r="E128" s="62"/>
      <c r="F128" s="62"/>
      <c r="G128" s="76"/>
      <c r="H128" s="62"/>
    </row>
    <row r="129" spans="1:8" x14ac:dyDescent="0.25">
      <c r="A129" s="62"/>
      <c r="B129" s="62"/>
      <c r="C129" s="72"/>
      <c r="D129" s="62"/>
      <c r="E129" s="62"/>
      <c r="F129" s="62"/>
      <c r="G129" s="76"/>
      <c r="H129" s="62"/>
    </row>
    <row r="130" spans="1:8" x14ac:dyDescent="0.25">
      <c r="A130" s="62"/>
      <c r="B130" s="62"/>
      <c r="C130" s="72"/>
      <c r="D130" s="62"/>
      <c r="E130" s="62"/>
      <c r="F130" s="62"/>
      <c r="G130" s="76"/>
      <c r="H130" s="62"/>
    </row>
    <row r="131" spans="1:8" x14ac:dyDescent="0.25">
      <c r="A131" s="62"/>
      <c r="B131" s="62"/>
      <c r="C131" s="72"/>
      <c r="D131" s="62"/>
      <c r="E131" s="62"/>
      <c r="F131" s="62"/>
      <c r="G131" s="76"/>
      <c r="H131" s="62"/>
    </row>
    <row r="132" spans="1:8" x14ac:dyDescent="0.25">
      <c r="A132" s="62"/>
      <c r="B132" s="62"/>
      <c r="C132" s="72"/>
      <c r="D132" s="62"/>
      <c r="E132" s="62"/>
      <c r="F132" s="62"/>
      <c r="G132" s="76"/>
      <c r="H132" s="62"/>
    </row>
    <row r="133" spans="1:8" x14ac:dyDescent="0.25">
      <c r="A133" s="62"/>
      <c r="B133" s="62"/>
      <c r="C133" s="72"/>
      <c r="D133" s="62"/>
      <c r="E133" s="62"/>
      <c r="F133" s="62"/>
      <c r="G133" s="76"/>
      <c r="H133" s="62"/>
    </row>
    <row r="134" spans="1:8" x14ac:dyDescent="0.25">
      <c r="A134" s="62"/>
      <c r="B134" s="62"/>
      <c r="C134" s="72"/>
      <c r="D134" s="62"/>
      <c r="E134" s="62"/>
      <c r="F134" s="62"/>
      <c r="G134" s="76"/>
      <c r="H134" s="62"/>
    </row>
    <row r="135" spans="1:8" x14ac:dyDescent="0.25">
      <c r="A135" s="62"/>
      <c r="B135" s="62"/>
      <c r="C135" s="72"/>
      <c r="D135" s="62"/>
      <c r="E135" s="62"/>
      <c r="F135" s="62"/>
      <c r="G135" s="76"/>
      <c r="H135" s="62"/>
    </row>
    <row r="136" spans="1:8" x14ac:dyDescent="0.25">
      <c r="A136" s="62"/>
      <c r="B136" s="62"/>
      <c r="C136" s="72"/>
      <c r="D136" s="62"/>
      <c r="E136" s="62"/>
      <c r="F136" s="62"/>
      <c r="G136" s="76"/>
      <c r="H136" s="62"/>
    </row>
    <row r="137" spans="1:8" x14ac:dyDescent="0.25">
      <c r="A137" s="62"/>
      <c r="B137" s="62"/>
      <c r="C137" s="72"/>
      <c r="D137" s="62"/>
      <c r="E137" s="62"/>
      <c r="F137" s="62"/>
      <c r="G137" s="76"/>
      <c r="H137" s="62"/>
    </row>
    <row r="138" spans="1:8" x14ac:dyDescent="0.25">
      <c r="A138" s="62"/>
      <c r="B138" s="62"/>
      <c r="C138" s="72"/>
      <c r="D138" s="62"/>
      <c r="E138" s="62"/>
      <c r="F138" s="62"/>
      <c r="G138" s="76"/>
      <c r="H138" s="62"/>
    </row>
    <row r="139" spans="1:8" x14ac:dyDescent="0.25">
      <c r="A139" s="62"/>
      <c r="B139" s="62"/>
      <c r="C139" s="72"/>
      <c r="D139" s="62"/>
      <c r="E139" s="62"/>
      <c r="F139" s="62"/>
      <c r="G139" s="76"/>
      <c r="H139" s="62"/>
    </row>
    <row r="140" spans="1:8" x14ac:dyDescent="0.25">
      <c r="A140" s="62"/>
      <c r="B140" s="62"/>
      <c r="C140" s="72"/>
      <c r="D140" s="62"/>
      <c r="E140" s="62"/>
      <c r="F140" s="62"/>
      <c r="G140" s="76"/>
      <c r="H140" s="62"/>
    </row>
    <row r="141" spans="1:8" x14ac:dyDescent="0.25">
      <c r="A141" s="62"/>
      <c r="B141" s="62"/>
      <c r="C141" s="72"/>
      <c r="D141" s="62"/>
      <c r="E141" s="62"/>
      <c r="F141" s="62"/>
      <c r="G141" s="76"/>
      <c r="H141" s="62"/>
    </row>
    <row r="142" spans="1:8" x14ac:dyDescent="0.25">
      <c r="A142" s="62"/>
      <c r="B142" s="62"/>
      <c r="C142" s="72"/>
      <c r="D142" s="62"/>
      <c r="E142" s="62"/>
      <c r="F142" s="62"/>
      <c r="G142" s="76"/>
      <c r="H142" s="62"/>
    </row>
    <row r="143" spans="1:8" x14ac:dyDescent="0.25">
      <c r="A143" s="62"/>
      <c r="B143" s="62"/>
      <c r="C143" s="72"/>
      <c r="D143" s="62"/>
      <c r="E143" s="62"/>
      <c r="F143" s="62"/>
      <c r="G143" s="76"/>
      <c r="H143" s="62"/>
    </row>
    <row r="144" spans="1:8" x14ac:dyDescent="0.25">
      <c r="A144" s="62"/>
      <c r="B144" s="62"/>
      <c r="C144" s="72"/>
      <c r="D144" s="62"/>
      <c r="E144" s="62"/>
      <c r="F144" s="62"/>
      <c r="G144" s="76"/>
      <c r="H144" s="62"/>
    </row>
    <row r="145" spans="1:8" x14ac:dyDescent="0.25">
      <c r="A145" s="62"/>
      <c r="B145" s="62"/>
      <c r="C145" s="72"/>
      <c r="D145" s="62"/>
      <c r="E145" s="62"/>
      <c r="F145" s="62"/>
      <c r="G145" s="76"/>
      <c r="H145" s="62"/>
    </row>
    <row r="146" spans="1:8" x14ac:dyDescent="0.25">
      <c r="A146" s="62"/>
      <c r="B146" s="62"/>
      <c r="C146" s="72"/>
      <c r="D146" s="62"/>
      <c r="E146" s="62"/>
      <c r="F146" s="62"/>
      <c r="G146" s="76"/>
      <c r="H146" s="62"/>
    </row>
    <row r="147" spans="1:8" x14ac:dyDescent="0.25">
      <c r="A147" s="62"/>
      <c r="B147" s="62"/>
      <c r="C147" s="72"/>
      <c r="D147" s="62"/>
      <c r="E147" s="62"/>
      <c r="F147" s="62"/>
      <c r="G147" s="76"/>
      <c r="H147" s="62"/>
    </row>
    <row r="148" spans="1:8" x14ac:dyDescent="0.25">
      <c r="A148" s="62"/>
      <c r="B148" s="62"/>
      <c r="C148" s="72"/>
      <c r="D148" s="62"/>
      <c r="E148" s="62"/>
      <c r="F148" s="62"/>
      <c r="G148" s="76"/>
      <c r="H148" s="62"/>
    </row>
    <row r="149" spans="1:8" x14ac:dyDescent="0.25">
      <c r="A149" s="62"/>
      <c r="B149" s="62"/>
      <c r="C149" s="72"/>
      <c r="D149" s="62"/>
      <c r="E149" s="62"/>
      <c r="F149" s="62"/>
      <c r="G149" s="76"/>
      <c r="H149" s="62"/>
    </row>
    <row r="150" spans="1:8" x14ac:dyDescent="0.25">
      <c r="A150" s="62"/>
      <c r="B150" s="62"/>
      <c r="C150" s="72"/>
      <c r="D150" s="62"/>
      <c r="E150" s="62"/>
      <c r="F150" s="62"/>
      <c r="G150" s="76"/>
      <c r="H150" s="62"/>
    </row>
    <row r="151" spans="1:8" x14ac:dyDescent="0.25">
      <c r="A151" s="62"/>
      <c r="B151" s="62"/>
      <c r="C151" s="72"/>
      <c r="D151" s="62"/>
      <c r="E151" s="62"/>
      <c r="F151" s="62"/>
      <c r="G151" s="76"/>
      <c r="H151" s="62"/>
    </row>
    <row r="152" spans="1:8" x14ac:dyDescent="0.25">
      <c r="A152" s="62"/>
      <c r="B152" s="62"/>
      <c r="C152" s="72"/>
      <c r="D152" s="62"/>
      <c r="E152" s="62"/>
      <c r="F152" s="62"/>
      <c r="G152" s="76"/>
      <c r="H152" s="62"/>
    </row>
    <row r="153" spans="1:8" x14ac:dyDescent="0.25">
      <c r="A153" s="62"/>
      <c r="B153" s="62"/>
      <c r="C153" s="72"/>
      <c r="D153" s="62"/>
      <c r="E153" s="62"/>
      <c r="F153" s="62"/>
      <c r="G153" s="76"/>
      <c r="H153" s="62"/>
    </row>
    <row r="154" spans="1:8" x14ac:dyDescent="0.25">
      <c r="A154" s="62"/>
      <c r="B154" s="62"/>
      <c r="C154" s="72"/>
      <c r="D154" s="62"/>
      <c r="E154" s="62"/>
      <c r="F154" s="62"/>
      <c r="G154" s="76"/>
      <c r="H154" s="62"/>
    </row>
    <row r="155" spans="1:8" x14ac:dyDescent="0.25">
      <c r="A155" s="62"/>
      <c r="B155" s="62"/>
      <c r="C155" s="72"/>
      <c r="D155" s="62"/>
      <c r="E155" s="62"/>
      <c r="F155" s="62"/>
      <c r="G155" s="76"/>
      <c r="H155" s="62"/>
    </row>
    <row r="156" spans="1:8" x14ac:dyDescent="0.25">
      <c r="A156" s="62"/>
      <c r="B156" s="62"/>
      <c r="C156" s="72"/>
      <c r="D156" s="62"/>
      <c r="E156" s="62"/>
      <c r="F156" s="62"/>
      <c r="G156" s="76"/>
      <c r="H156" s="62"/>
    </row>
    <row r="157" spans="1:8" x14ac:dyDescent="0.25">
      <c r="A157" s="62"/>
      <c r="B157" s="62"/>
      <c r="C157" s="72"/>
      <c r="D157" s="62"/>
      <c r="E157" s="62"/>
      <c r="F157" s="62"/>
      <c r="G157" s="76"/>
      <c r="H157" s="62"/>
    </row>
    <row r="158" spans="1:8" x14ac:dyDescent="0.25">
      <c r="A158" s="62"/>
      <c r="B158" s="62"/>
      <c r="C158" s="72"/>
      <c r="D158" s="62"/>
      <c r="E158" s="62"/>
      <c r="F158" s="62"/>
      <c r="G158" s="76"/>
      <c r="H158" s="62"/>
    </row>
    <row r="159" spans="1:8" x14ac:dyDescent="0.25">
      <c r="A159" s="62"/>
      <c r="B159" s="62"/>
      <c r="C159" s="72"/>
      <c r="D159" s="62"/>
      <c r="E159" s="62"/>
      <c r="F159" s="62"/>
      <c r="G159" s="76"/>
      <c r="H159" s="62"/>
    </row>
    <row r="160" spans="1:8" x14ac:dyDescent="0.25">
      <c r="A160" s="62"/>
      <c r="B160" s="62"/>
      <c r="C160" s="72"/>
      <c r="D160" s="62"/>
      <c r="E160" s="62"/>
      <c r="F160" s="62"/>
      <c r="G160" s="76"/>
      <c r="H160" s="62"/>
    </row>
    <row r="161" spans="1:8" x14ac:dyDescent="0.25">
      <c r="A161" s="62"/>
      <c r="B161" s="62"/>
      <c r="C161" s="72"/>
      <c r="D161" s="62"/>
      <c r="E161" s="62"/>
      <c r="F161" s="62"/>
      <c r="G161" s="76"/>
      <c r="H161" s="62"/>
    </row>
    <row r="162" spans="1:8" x14ac:dyDescent="0.25">
      <c r="A162" s="62"/>
      <c r="B162" s="62"/>
      <c r="C162" s="72"/>
      <c r="D162" s="62"/>
      <c r="E162" s="62"/>
      <c r="F162" s="62"/>
      <c r="G162" s="76"/>
      <c r="H162" s="62"/>
    </row>
    <row r="163" spans="1:8" x14ac:dyDescent="0.25">
      <c r="A163" s="62"/>
      <c r="B163" s="62"/>
      <c r="C163" s="72"/>
      <c r="D163" s="62"/>
      <c r="E163" s="62"/>
      <c r="F163" s="62"/>
      <c r="G163" s="76"/>
      <c r="H163" s="62"/>
    </row>
    <row r="164" spans="1:8" x14ac:dyDescent="0.25">
      <c r="A164" s="62"/>
      <c r="B164" s="62"/>
      <c r="C164" s="72"/>
      <c r="D164" s="62"/>
      <c r="E164" s="62"/>
      <c r="F164" s="62"/>
      <c r="G164" s="76"/>
      <c r="H164" s="62"/>
    </row>
    <row r="165" spans="1:8" x14ac:dyDescent="0.25">
      <c r="A165" s="62"/>
      <c r="B165" s="62"/>
      <c r="C165" s="72"/>
      <c r="D165" s="62"/>
      <c r="E165" s="62"/>
      <c r="F165" s="62"/>
      <c r="G165" s="76"/>
      <c r="H165" s="62"/>
    </row>
    <row r="166" spans="1:8" x14ac:dyDescent="0.25">
      <c r="A166" s="62"/>
      <c r="B166" s="62"/>
      <c r="C166" s="72"/>
      <c r="D166" s="62"/>
      <c r="E166" s="62"/>
      <c r="F166" s="62"/>
      <c r="G166" s="76"/>
      <c r="H166" s="62"/>
    </row>
    <row r="167" spans="1:8" x14ac:dyDescent="0.25">
      <c r="A167" s="62"/>
      <c r="B167" s="62"/>
      <c r="C167" s="72"/>
      <c r="D167" s="62"/>
      <c r="E167" s="62"/>
      <c r="F167" s="62"/>
      <c r="G167" s="76"/>
      <c r="H167" s="62"/>
    </row>
    <row r="168" spans="1:8" x14ac:dyDescent="0.25">
      <c r="A168" s="62"/>
      <c r="B168" s="62"/>
      <c r="C168" s="72"/>
      <c r="D168" s="62"/>
      <c r="E168" s="62"/>
      <c r="F168" s="62"/>
      <c r="G168" s="76"/>
      <c r="H168" s="62"/>
    </row>
    <row r="169" spans="1:8" x14ac:dyDescent="0.25">
      <c r="A169" s="62"/>
      <c r="B169" s="62"/>
      <c r="C169" s="72"/>
      <c r="D169" s="62"/>
      <c r="E169" s="62"/>
      <c r="F169" s="62"/>
      <c r="G169" s="76"/>
      <c r="H169" s="62"/>
    </row>
    <row r="170" spans="1:8" x14ac:dyDescent="0.25">
      <c r="A170" s="62"/>
      <c r="B170" s="62"/>
      <c r="C170" s="72"/>
      <c r="D170" s="62"/>
      <c r="E170" s="62"/>
      <c r="F170" s="62"/>
      <c r="G170" s="76"/>
      <c r="H170" s="62"/>
    </row>
    <row r="171" spans="1:8" x14ac:dyDescent="0.25">
      <c r="A171" s="62"/>
      <c r="B171" s="62"/>
      <c r="C171" s="72"/>
      <c r="D171" s="62"/>
      <c r="E171" s="62"/>
      <c r="F171" s="62"/>
      <c r="G171" s="76"/>
      <c r="H171" s="62"/>
    </row>
    <row r="172" spans="1:8" x14ac:dyDescent="0.25">
      <c r="A172" s="62"/>
      <c r="B172" s="62"/>
      <c r="C172" s="72"/>
      <c r="D172" s="62"/>
      <c r="E172" s="62"/>
      <c r="F172" s="62"/>
      <c r="G172" s="76"/>
      <c r="H172" s="62"/>
    </row>
    <row r="173" spans="1:8" x14ac:dyDescent="0.25">
      <c r="A173" s="62"/>
      <c r="B173" s="62"/>
      <c r="C173" s="72"/>
      <c r="D173" s="62"/>
      <c r="E173" s="62"/>
      <c r="F173" s="62"/>
      <c r="G173" s="76"/>
      <c r="H173" s="62"/>
    </row>
    <row r="174" spans="1:8" x14ac:dyDescent="0.25">
      <c r="A174" s="62"/>
      <c r="B174" s="62"/>
      <c r="C174" s="72"/>
      <c r="D174" s="62"/>
      <c r="E174" s="62"/>
      <c r="F174" s="62"/>
      <c r="G174" s="76"/>
      <c r="H174" s="62"/>
    </row>
    <row r="175" spans="1:8" x14ac:dyDescent="0.25">
      <c r="A175" s="62"/>
      <c r="B175" s="62"/>
      <c r="C175" s="72"/>
      <c r="D175" s="62"/>
      <c r="E175" s="62"/>
      <c r="F175" s="62"/>
      <c r="G175" s="76"/>
      <c r="H175" s="62"/>
    </row>
    <row r="176" spans="1:8" x14ac:dyDescent="0.25">
      <c r="A176" s="62"/>
      <c r="B176" s="62"/>
      <c r="C176" s="72"/>
      <c r="D176" s="62"/>
      <c r="E176" s="62"/>
      <c r="F176" s="62"/>
      <c r="G176" s="76"/>
      <c r="H176" s="62"/>
    </row>
    <row r="177" spans="1:8" x14ac:dyDescent="0.25">
      <c r="A177" s="62"/>
      <c r="B177" s="62"/>
      <c r="C177" s="72"/>
      <c r="D177" s="62"/>
      <c r="E177" s="62"/>
      <c r="F177" s="62"/>
      <c r="G177" s="76"/>
      <c r="H177" s="62"/>
    </row>
    <row r="178" spans="1:8" x14ac:dyDescent="0.25">
      <c r="A178" s="62"/>
      <c r="B178" s="62"/>
      <c r="C178" s="72"/>
      <c r="D178" s="62"/>
      <c r="E178" s="62"/>
      <c r="F178" s="62"/>
      <c r="G178" s="76"/>
      <c r="H178" s="62"/>
    </row>
    <row r="179" spans="1:8" x14ac:dyDescent="0.25">
      <c r="A179" s="62"/>
      <c r="B179" s="62"/>
      <c r="C179" s="72"/>
      <c r="D179" s="62"/>
      <c r="E179" s="62"/>
      <c r="F179" s="62"/>
      <c r="G179" s="76"/>
      <c r="H179" s="62"/>
    </row>
    <row r="180" spans="1:8" x14ac:dyDescent="0.25">
      <c r="A180" s="62"/>
      <c r="B180" s="62"/>
      <c r="C180" s="72"/>
      <c r="D180" s="62"/>
      <c r="E180" s="62"/>
      <c r="F180" s="62"/>
      <c r="G180" s="76"/>
      <c r="H180" s="62"/>
    </row>
    <row r="181" spans="1:8" x14ac:dyDescent="0.25">
      <c r="A181" s="62"/>
      <c r="B181" s="62"/>
      <c r="C181" s="72"/>
      <c r="D181" s="62"/>
      <c r="E181" s="62"/>
      <c r="F181" s="62"/>
      <c r="G181" s="76"/>
      <c r="H181" s="62"/>
    </row>
    <row r="182" spans="1:8" x14ac:dyDescent="0.25">
      <c r="A182" s="62"/>
      <c r="B182" s="62"/>
      <c r="C182" s="72"/>
      <c r="D182" s="62"/>
      <c r="E182" s="62"/>
      <c r="F182" s="62"/>
      <c r="G182" s="76"/>
      <c r="H182" s="62"/>
    </row>
    <row r="183" spans="1:8" x14ac:dyDescent="0.25">
      <c r="A183" s="62"/>
      <c r="B183" s="62"/>
      <c r="C183" s="72"/>
      <c r="D183" s="62"/>
      <c r="E183" s="62"/>
      <c r="F183" s="62"/>
      <c r="G183" s="76"/>
      <c r="H183" s="62"/>
    </row>
    <row r="184" spans="1:8" x14ac:dyDescent="0.25">
      <c r="A184" s="62"/>
      <c r="B184" s="62"/>
      <c r="C184" s="72"/>
      <c r="D184" s="62"/>
      <c r="E184" s="62"/>
      <c r="F184" s="62"/>
      <c r="G184" s="76"/>
      <c r="H184" s="62"/>
    </row>
    <row r="185" spans="1:8" x14ac:dyDescent="0.25">
      <c r="A185" s="62"/>
      <c r="B185" s="62"/>
      <c r="C185" s="72"/>
      <c r="D185" s="62"/>
      <c r="E185" s="62"/>
      <c r="F185" s="62"/>
      <c r="G185" s="76"/>
      <c r="H185" s="62"/>
    </row>
    <row r="186" spans="1:8" x14ac:dyDescent="0.25">
      <c r="A186" s="62"/>
      <c r="B186" s="62"/>
      <c r="C186" s="72"/>
      <c r="D186" s="62"/>
      <c r="E186" s="62"/>
      <c r="F186" s="62"/>
      <c r="G186" s="76"/>
      <c r="H186" s="62"/>
    </row>
    <row r="187" spans="1:8" x14ac:dyDescent="0.25">
      <c r="A187" s="62"/>
      <c r="B187" s="62"/>
      <c r="C187" s="72"/>
      <c r="D187" s="62"/>
      <c r="E187" s="62"/>
      <c r="F187" s="62"/>
      <c r="G187" s="76"/>
      <c r="H187" s="62"/>
    </row>
    <row r="188" spans="1:8" x14ac:dyDescent="0.25">
      <c r="A188" s="62"/>
      <c r="B188" s="62"/>
      <c r="C188" s="72"/>
      <c r="D188" s="62"/>
      <c r="E188" s="62"/>
      <c r="F188" s="62"/>
      <c r="G188" s="76"/>
      <c r="H188" s="62"/>
    </row>
    <row r="189" spans="1:8" x14ac:dyDescent="0.25">
      <c r="A189" s="62"/>
      <c r="B189" s="62"/>
      <c r="C189" s="72"/>
      <c r="D189" s="62"/>
      <c r="E189" s="62"/>
      <c r="F189" s="62"/>
      <c r="G189" s="76"/>
      <c r="H189" s="62"/>
    </row>
    <row r="190" spans="1:8" x14ac:dyDescent="0.25">
      <c r="A190" s="62"/>
      <c r="B190" s="62"/>
      <c r="C190" s="72"/>
      <c r="D190" s="62"/>
      <c r="E190" s="62"/>
      <c r="F190" s="62"/>
      <c r="G190" s="76"/>
      <c r="H190" s="62"/>
    </row>
    <row r="191" spans="1:8" x14ac:dyDescent="0.25">
      <c r="A191" s="62"/>
      <c r="B191" s="62"/>
      <c r="C191" s="72"/>
      <c r="D191" s="62"/>
      <c r="E191" s="62"/>
      <c r="F191" s="62"/>
      <c r="G191" s="76"/>
      <c r="H191" s="62"/>
    </row>
    <row r="192" spans="1:8" x14ac:dyDescent="0.25">
      <c r="A192" s="62"/>
      <c r="B192" s="62"/>
      <c r="C192" s="72"/>
      <c r="D192" s="62"/>
      <c r="E192" s="62"/>
      <c r="F192" s="62"/>
      <c r="G192" s="76"/>
      <c r="H192" s="62"/>
    </row>
    <row r="193" spans="1:8" x14ac:dyDescent="0.25">
      <c r="A193" s="62"/>
      <c r="B193" s="62"/>
      <c r="C193" s="72"/>
      <c r="D193" s="62"/>
      <c r="E193" s="62"/>
      <c r="F193" s="62"/>
      <c r="G193" s="76"/>
      <c r="H193" s="62"/>
    </row>
    <row r="194" spans="1:8" x14ac:dyDescent="0.25">
      <c r="A194" s="62"/>
      <c r="B194" s="62"/>
      <c r="C194" s="72"/>
      <c r="D194" s="62"/>
      <c r="E194" s="62"/>
      <c r="F194" s="62"/>
      <c r="G194" s="76"/>
      <c r="H194" s="62"/>
    </row>
    <row r="195" spans="1:8" x14ac:dyDescent="0.25">
      <c r="A195" s="62"/>
      <c r="B195" s="62"/>
      <c r="C195" s="72"/>
      <c r="D195" s="62"/>
      <c r="E195" s="62"/>
      <c r="F195" s="62"/>
      <c r="G195" s="76"/>
      <c r="H195" s="62"/>
    </row>
    <row r="196" spans="1:8" x14ac:dyDescent="0.25">
      <c r="A196" s="62"/>
      <c r="B196" s="62"/>
      <c r="C196" s="72"/>
      <c r="D196" s="62"/>
      <c r="E196" s="62"/>
      <c r="F196" s="62"/>
      <c r="G196" s="76"/>
      <c r="H196" s="62"/>
    </row>
    <row r="197" spans="1:8" x14ac:dyDescent="0.25">
      <c r="A197" s="62"/>
      <c r="B197" s="62"/>
      <c r="C197" s="72"/>
      <c r="D197" s="62"/>
      <c r="E197" s="62"/>
      <c r="F197" s="62"/>
      <c r="G197" s="76"/>
      <c r="H197" s="62"/>
    </row>
    <row r="198" spans="1:8" x14ac:dyDescent="0.25">
      <c r="A198" s="62"/>
      <c r="B198" s="62"/>
      <c r="C198" s="72"/>
      <c r="D198" s="62"/>
      <c r="E198" s="62"/>
      <c r="F198" s="62"/>
      <c r="G198" s="76"/>
      <c r="H198" s="62"/>
    </row>
    <row r="199" spans="1:8" x14ac:dyDescent="0.25">
      <c r="A199" s="62"/>
      <c r="B199" s="62"/>
      <c r="C199" s="72"/>
      <c r="D199" s="62"/>
      <c r="E199" s="62"/>
      <c r="F199" s="62"/>
      <c r="G199" s="76"/>
      <c r="H199" s="62"/>
    </row>
    <row r="200" spans="1:8" x14ac:dyDescent="0.25">
      <c r="A200" s="62"/>
      <c r="B200" s="62"/>
      <c r="C200" s="72"/>
      <c r="D200" s="62"/>
      <c r="E200" s="62"/>
      <c r="F200" s="62"/>
      <c r="G200" s="76"/>
      <c r="H200" s="62"/>
    </row>
    <row r="201" spans="1:8" x14ac:dyDescent="0.25">
      <c r="A201" s="62"/>
      <c r="B201" s="62"/>
      <c r="C201" s="72"/>
      <c r="D201" s="62"/>
      <c r="E201" s="62"/>
      <c r="F201" s="62"/>
      <c r="G201" s="76"/>
      <c r="H201" s="62"/>
    </row>
    <row r="202" spans="1:8" x14ac:dyDescent="0.25">
      <c r="A202" s="62"/>
      <c r="B202" s="62"/>
      <c r="C202" s="72"/>
      <c r="D202" s="62"/>
      <c r="E202" s="62"/>
      <c r="F202" s="62"/>
      <c r="G202" s="76"/>
      <c r="H202" s="62"/>
    </row>
    <row r="203" spans="1:8" x14ac:dyDescent="0.25">
      <c r="A203" s="62"/>
      <c r="B203" s="62"/>
      <c r="C203" s="72"/>
      <c r="D203" s="62"/>
      <c r="E203" s="62"/>
      <c r="F203" s="62"/>
      <c r="G203" s="76"/>
      <c r="H203" s="62"/>
    </row>
    <row r="204" spans="1:8" x14ac:dyDescent="0.25">
      <c r="A204" s="62"/>
      <c r="B204" s="62"/>
      <c r="C204" s="72"/>
      <c r="D204" s="62"/>
      <c r="E204" s="62"/>
      <c r="F204" s="62"/>
      <c r="G204" s="76"/>
      <c r="H204" s="62"/>
    </row>
    <row r="205" spans="1:8" x14ac:dyDescent="0.25">
      <c r="A205" s="62"/>
      <c r="B205" s="62"/>
      <c r="C205" s="72"/>
      <c r="D205" s="62"/>
      <c r="E205" s="62"/>
      <c r="F205" s="62"/>
      <c r="G205" s="76"/>
      <c r="H205" s="62"/>
    </row>
    <row r="206" spans="1:8" x14ac:dyDescent="0.25">
      <c r="A206" s="62"/>
      <c r="B206" s="62"/>
      <c r="C206" s="72"/>
      <c r="D206" s="62"/>
      <c r="E206" s="62"/>
      <c r="F206" s="62"/>
      <c r="G206" s="76"/>
      <c r="H206" s="62"/>
    </row>
    <row r="207" spans="1:8" x14ac:dyDescent="0.25">
      <c r="A207" s="62"/>
      <c r="B207" s="62"/>
      <c r="C207" s="72"/>
      <c r="D207" s="62"/>
      <c r="E207" s="62"/>
      <c r="F207" s="62"/>
      <c r="G207" s="76"/>
      <c r="H207" s="62"/>
    </row>
    <row r="208" spans="1:8" x14ac:dyDescent="0.25">
      <c r="A208" s="62"/>
      <c r="B208" s="62"/>
      <c r="C208" s="72"/>
      <c r="D208" s="62"/>
      <c r="E208" s="62"/>
      <c r="F208" s="62"/>
      <c r="G208" s="76"/>
      <c r="H208" s="62"/>
    </row>
    <row r="209" spans="1:9" x14ac:dyDescent="0.25">
      <c r="A209" s="62"/>
      <c r="B209" s="62"/>
      <c r="C209" s="72"/>
      <c r="D209" s="62"/>
      <c r="E209" s="62"/>
      <c r="F209" s="62"/>
      <c r="G209" s="76"/>
      <c r="H209" s="62"/>
    </row>
    <row r="210" spans="1:9" x14ac:dyDescent="0.25">
      <c r="A210" s="62"/>
      <c r="B210" s="62"/>
      <c r="C210" s="72"/>
      <c r="D210" s="62"/>
      <c r="E210" s="62"/>
      <c r="F210" s="62"/>
      <c r="G210" s="76"/>
      <c r="H210" s="62"/>
    </row>
    <row r="211" spans="1:9" x14ac:dyDescent="0.25">
      <c r="A211" s="62"/>
      <c r="B211" s="62"/>
      <c r="C211" s="72"/>
      <c r="D211" s="62"/>
      <c r="E211" s="62"/>
      <c r="F211" s="62"/>
      <c r="G211" s="76"/>
      <c r="H211" s="62"/>
    </row>
    <row r="212" spans="1:9" x14ac:dyDescent="0.25">
      <c r="A212" s="62"/>
      <c r="B212" s="62"/>
      <c r="C212" s="72"/>
      <c r="D212" s="62"/>
      <c r="E212" s="62"/>
      <c r="F212" s="62"/>
      <c r="G212" s="76"/>
      <c r="H212" s="62"/>
      <c r="I212" t="s">
        <v>237</v>
      </c>
    </row>
  </sheetData>
  <autoFilter ref="A2:I43" xr:uid="{00000000-0009-0000-0000-000003000000}"/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4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226"/>
  <sheetViews>
    <sheetView topLeftCell="A14" workbookViewId="0">
      <selection activeCell="A3" sqref="A3:XFD34"/>
    </sheetView>
  </sheetViews>
  <sheetFormatPr defaultRowHeight="15" x14ac:dyDescent="0.25"/>
  <cols>
    <col min="1" max="1" width="8.85546875" customWidth="1"/>
    <col min="2" max="2" width="26.140625" customWidth="1"/>
    <col min="3" max="3" width="14.42578125" customWidth="1"/>
    <col min="4" max="4" width="52.28515625" customWidth="1"/>
    <col min="5" max="5" width="20.42578125" customWidth="1"/>
    <col min="6" max="6" width="57" customWidth="1"/>
    <col min="7" max="7" width="20.140625" customWidth="1"/>
    <col min="8" max="8" width="26.7109375" customWidth="1"/>
    <col min="9" max="9" width="32.85546875" customWidth="1"/>
  </cols>
  <sheetData>
    <row r="1" spans="1:8" ht="16.5" thickTop="1" thickBot="1" x14ac:dyDescent="0.3">
      <c r="A1" s="119" t="s">
        <v>7</v>
      </c>
      <c r="B1" s="120"/>
      <c r="C1" s="120"/>
      <c r="D1" s="120"/>
      <c r="E1" s="120"/>
      <c r="F1" s="120"/>
      <c r="G1" s="120"/>
      <c r="H1" s="121"/>
    </row>
    <row r="2" spans="1:8" s="2" customFormat="1" ht="35.25" customHeight="1" x14ac:dyDescent="0.2">
      <c r="A2" s="28" t="s">
        <v>8</v>
      </c>
      <c r="B2" s="29" t="s">
        <v>5</v>
      </c>
      <c r="C2" s="29" t="s">
        <v>0</v>
      </c>
      <c r="D2" s="29" t="s">
        <v>1</v>
      </c>
      <c r="E2" s="29" t="s">
        <v>6</v>
      </c>
      <c r="F2" s="29" t="s">
        <v>2</v>
      </c>
      <c r="G2" s="29" t="s">
        <v>4</v>
      </c>
      <c r="H2" s="30" t="s">
        <v>3</v>
      </c>
    </row>
    <row r="3" spans="1:8" s="6" customFormat="1" ht="16.5" customHeight="1" x14ac:dyDescent="0.25">
      <c r="A3" s="31">
        <v>1</v>
      </c>
      <c r="B3" s="1" t="s">
        <v>85</v>
      </c>
      <c r="C3" s="7">
        <v>42461</v>
      </c>
      <c r="D3" s="3" t="s">
        <v>86</v>
      </c>
      <c r="E3" s="4">
        <v>39000000</v>
      </c>
      <c r="F3" s="5" t="s">
        <v>87</v>
      </c>
      <c r="G3" s="7" t="s">
        <v>88</v>
      </c>
      <c r="H3" s="32" t="s">
        <v>13</v>
      </c>
    </row>
    <row r="4" spans="1:8" s="6" customFormat="1" ht="16.5" customHeight="1" x14ac:dyDescent="0.25">
      <c r="A4" s="31">
        <v>2</v>
      </c>
      <c r="B4" s="1" t="s">
        <v>89</v>
      </c>
      <c r="C4" s="7">
        <v>42522</v>
      </c>
      <c r="D4" s="3" t="s">
        <v>90</v>
      </c>
      <c r="E4" s="4" t="s">
        <v>91</v>
      </c>
      <c r="F4" s="5" t="s">
        <v>93</v>
      </c>
      <c r="G4" s="7" t="s">
        <v>92</v>
      </c>
      <c r="H4" s="32" t="s">
        <v>57</v>
      </c>
    </row>
    <row r="5" spans="1:8" s="6" customFormat="1" ht="16.5" customHeight="1" x14ac:dyDescent="0.25">
      <c r="A5" s="31">
        <v>3</v>
      </c>
      <c r="B5" s="1" t="s">
        <v>44</v>
      </c>
      <c r="C5" s="7">
        <v>42576</v>
      </c>
      <c r="D5" s="3" t="s">
        <v>45</v>
      </c>
      <c r="E5" s="18" t="s">
        <v>25</v>
      </c>
      <c r="F5" s="5" t="s">
        <v>46</v>
      </c>
      <c r="G5" s="7" t="s">
        <v>47</v>
      </c>
      <c r="H5" s="32" t="s">
        <v>52</v>
      </c>
    </row>
    <row r="6" spans="1:8" s="6" customFormat="1" ht="16.5" customHeight="1" x14ac:dyDescent="0.25">
      <c r="A6" s="31">
        <v>4</v>
      </c>
      <c r="B6" s="1" t="s">
        <v>98</v>
      </c>
      <c r="C6" s="7">
        <v>42598</v>
      </c>
      <c r="D6" s="3" t="s">
        <v>99</v>
      </c>
      <c r="E6" s="4" t="s">
        <v>78</v>
      </c>
      <c r="F6" s="5" t="s">
        <v>100</v>
      </c>
      <c r="G6" s="7" t="s">
        <v>101</v>
      </c>
      <c r="H6" s="32" t="s">
        <v>13</v>
      </c>
    </row>
    <row r="7" spans="1:8" s="6" customFormat="1" ht="16.5" customHeight="1" x14ac:dyDescent="0.25">
      <c r="A7" s="31">
        <v>5</v>
      </c>
      <c r="B7" s="1" t="s">
        <v>76</v>
      </c>
      <c r="C7" s="7">
        <v>42607</v>
      </c>
      <c r="D7" s="3" t="s">
        <v>77</v>
      </c>
      <c r="E7" s="4" t="s">
        <v>78</v>
      </c>
      <c r="F7" s="5" t="s">
        <v>79</v>
      </c>
      <c r="G7" s="7" t="s">
        <v>80</v>
      </c>
      <c r="H7" s="32" t="s">
        <v>13</v>
      </c>
    </row>
    <row r="8" spans="1:8" s="52" customFormat="1" ht="16.5" customHeight="1" x14ac:dyDescent="0.25">
      <c r="A8" s="31">
        <v>6</v>
      </c>
      <c r="B8" s="1" t="s">
        <v>110</v>
      </c>
      <c r="C8" s="7">
        <v>42718</v>
      </c>
      <c r="D8" s="3" t="s">
        <v>111</v>
      </c>
      <c r="E8" s="4">
        <v>11913142</v>
      </c>
      <c r="F8" s="5" t="s">
        <v>112</v>
      </c>
      <c r="G8" s="7" t="s">
        <v>113</v>
      </c>
      <c r="H8" s="32" t="s">
        <v>114</v>
      </c>
    </row>
    <row r="9" spans="1:8" s="6" customFormat="1" ht="16.5" customHeight="1" x14ac:dyDescent="0.25">
      <c r="A9" s="31">
        <v>7</v>
      </c>
      <c r="B9" s="1" t="s">
        <v>37</v>
      </c>
      <c r="C9" s="7">
        <v>42748</v>
      </c>
      <c r="D9" s="3" t="s">
        <v>38</v>
      </c>
      <c r="E9" s="53" t="s">
        <v>25</v>
      </c>
      <c r="F9" s="5" t="s">
        <v>39</v>
      </c>
      <c r="G9" s="7" t="s">
        <v>26</v>
      </c>
      <c r="H9" s="32" t="s">
        <v>23</v>
      </c>
    </row>
    <row r="10" spans="1:8" s="6" customFormat="1" ht="16.5" customHeight="1" x14ac:dyDescent="0.25">
      <c r="A10" s="31">
        <v>8</v>
      </c>
      <c r="B10" s="1" t="s">
        <v>40</v>
      </c>
      <c r="C10" s="7">
        <v>42773</v>
      </c>
      <c r="D10" s="3" t="s">
        <v>41</v>
      </c>
      <c r="E10" s="53">
        <v>5905512</v>
      </c>
      <c r="F10" s="5" t="s">
        <v>42</v>
      </c>
      <c r="G10" s="7" t="s">
        <v>43</v>
      </c>
      <c r="H10" s="32" t="s">
        <v>13</v>
      </c>
    </row>
    <row r="11" spans="1:8" s="6" customFormat="1" ht="16.5" customHeight="1" x14ac:dyDescent="0.25">
      <c r="A11" s="31">
        <v>9</v>
      </c>
      <c r="B11" s="1" t="s">
        <v>19</v>
      </c>
      <c r="C11" s="7">
        <v>42779</v>
      </c>
      <c r="D11" s="3" t="s">
        <v>20</v>
      </c>
      <c r="E11" s="53" t="s">
        <v>25</v>
      </c>
      <c r="F11" s="3" t="s">
        <v>24</v>
      </c>
      <c r="G11" s="7" t="s">
        <v>26</v>
      </c>
      <c r="H11" s="32" t="s">
        <v>23</v>
      </c>
    </row>
    <row r="12" spans="1:8" s="6" customFormat="1" ht="16.5" customHeight="1" x14ac:dyDescent="0.25">
      <c r="A12" s="31">
        <v>10</v>
      </c>
      <c r="B12" s="1" t="s">
        <v>53</v>
      </c>
      <c r="C12" s="7">
        <v>42794</v>
      </c>
      <c r="D12" s="3" t="s">
        <v>54</v>
      </c>
      <c r="E12" s="53">
        <v>7920000</v>
      </c>
      <c r="F12" s="5" t="s">
        <v>55</v>
      </c>
      <c r="G12" s="7" t="s">
        <v>56</v>
      </c>
      <c r="H12" s="32" t="s">
        <v>57</v>
      </c>
    </row>
    <row r="13" spans="1:8" s="6" customFormat="1" ht="16.5" customHeight="1" x14ac:dyDescent="0.25">
      <c r="A13" s="31">
        <v>11</v>
      </c>
      <c r="B13" s="1" t="s">
        <v>29</v>
      </c>
      <c r="C13" s="7">
        <v>42811</v>
      </c>
      <c r="D13" s="3" t="s">
        <v>30</v>
      </c>
      <c r="E13" s="53">
        <v>11000000</v>
      </c>
      <c r="F13" s="5" t="s">
        <v>31</v>
      </c>
      <c r="G13" s="7" t="s">
        <v>32</v>
      </c>
      <c r="H13" s="32" t="s">
        <v>23</v>
      </c>
    </row>
    <row r="14" spans="1:8" s="6" customFormat="1" ht="16.5" customHeight="1" x14ac:dyDescent="0.25">
      <c r="A14" s="31">
        <v>12</v>
      </c>
      <c r="B14" s="3" t="s">
        <v>70</v>
      </c>
      <c r="C14" s="7">
        <v>42811</v>
      </c>
      <c r="D14" s="3" t="s">
        <v>71</v>
      </c>
      <c r="E14" s="20" t="s">
        <v>25</v>
      </c>
      <c r="F14" s="5" t="s">
        <v>39</v>
      </c>
      <c r="G14" s="7" t="s">
        <v>72</v>
      </c>
      <c r="H14" s="32" t="s">
        <v>23</v>
      </c>
    </row>
    <row r="15" spans="1:8" ht="16.5" customHeight="1" x14ac:dyDescent="0.25">
      <c r="A15" s="31">
        <v>13</v>
      </c>
      <c r="B15" s="1" t="s">
        <v>58</v>
      </c>
      <c r="C15" s="7">
        <v>42818</v>
      </c>
      <c r="D15" s="3" t="s">
        <v>59</v>
      </c>
      <c r="E15" s="53">
        <v>5500000</v>
      </c>
      <c r="F15" s="5" t="s">
        <v>60</v>
      </c>
      <c r="G15" s="7" t="s">
        <v>61</v>
      </c>
      <c r="H15" s="32" t="s">
        <v>23</v>
      </c>
    </row>
    <row r="16" spans="1:8" ht="16.5" customHeight="1" x14ac:dyDescent="0.25">
      <c r="A16" s="31">
        <v>14</v>
      </c>
      <c r="B16" s="21" t="s">
        <v>102</v>
      </c>
      <c r="C16" s="22">
        <v>42851</v>
      </c>
      <c r="D16" s="23" t="s">
        <v>103</v>
      </c>
      <c r="E16" s="24" t="s">
        <v>25</v>
      </c>
      <c r="F16" s="25" t="s">
        <v>104</v>
      </c>
      <c r="G16" s="22" t="s">
        <v>105</v>
      </c>
      <c r="H16" s="33" t="s">
        <v>57</v>
      </c>
    </row>
    <row r="17" spans="1:8" ht="16.5" customHeight="1" x14ac:dyDescent="0.25">
      <c r="A17" s="31">
        <v>15</v>
      </c>
      <c r="B17" s="1" t="s">
        <v>9</v>
      </c>
      <c r="C17" s="7">
        <v>42858</v>
      </c>
      <c r="D17" s="3" t="s">
        <v>10</v>
      </c>
      <c r="E17" s="53">
        <v>62874600</v>
      </c>
      <c r="F17" s="5" t="s">
        <v>11</v>
      </c>
      <c r="G17" s="7" t="s">
        <v>12</v>
      </c>
      <c r="H17" s="32" t="s">
        <v>13</v>
      </c>
    </row>
    <row r="18" spans="1:8" ht="16.5" customHeight="1" x14ac:dyDescent="0.25">
      <c r="A18" s="31">
        <v>16</v>
      </c>
      <c r="B18" s="1" t="s">
        <v>73</v>
      </c>
      <c r="C18" s="7">
        <v>42888</v>
      </c>
      <c r="D18" s="3" t="s">
        <v>74</v>
      </c>
      <c r="E18" s="20" t="s">
        <v>25</v>
      </c>
      <c r="F18" s="5" t="s">
        <v>39</v>
      </c>
      <c r="G18" s="7" t="s">
        <v>75</v>
      </c>
      <c r="H18" s="32" t="s">
        <v>23</v>
      </c>
    </row>
    <row r="19" spans="1:8" ht="16.5" customHeight="1" x14ac:dyDescent="0.25">
      <c r="A19" s="31">
        <v>17</v>
      </c>
      <c r="B19" s="1" t="s">
        <v>120</v>
      </c>
      <c r="C19" s="7">
        <v>42898</v>
      </c>
      <c r="D19" s="3" t="s">
        <v>121</v>
      </c>
      <c r="E19" s="4">
        <v>28000000</v>
      </c>
      <c r="F19" s="5" t="s">
        <v>122</v>
      </c>
      <c r="G19" s="7" t="s">
        <v>123</v>
      </c>
      <c r="H19" s="32" t="s">
        <v>124</v>
      </c>
    </row>
    <row r="20" spans="1:8" ht="16.5" customHeight="1" x14ac:dyDescent="0.25">
      <c r="A20" s="31">
        <v>18</v>
      </c>
      <c r="B20" s="1" t="s">
        <v>144</v>
      </c>
      <c r="C20" s="7">
        <v>42951</v>
      </c>
      <c r="D20" s="3" t="s">
        <v>145</v>
      </c>
      <c r="E20" s="4">
        <v>13083867</v>
      </c>
      <c r="F20" s="5" t="s">
        <v>146</v>
      </c>
      <c r="G20" s="7">
        <v>44046</v>
      </c>
      <c r="H20" s="32" t="s">
        <v>147</v>
      </c>
    </row>
    <row r="21" spans="1:8" ht="16.5" customHeight="1" x14ac:dyDescent="0.25">
      <c r="A21" s="31">
        <v>19</v>
      </c>
      <c r="B21" s="1"/>
      <c r="C21" s="7">
        <v>43054</v>
      </c>
      <c r="D21" s="3" t="s">
        <v>153</v>
      </c>
      <c r="E21" s="4">
        <v>31300000</v>
      </c>
      <c r="F21" s="5" t="s">
        <v>154</v>
      </c>
      <c r="G21" s="7">
        <v>44012</v>
      </c>
      <c r="H21" s="32" t="s">
        <v>13</v>
      </c>
    </row>
    <row r="22" spans="1:8" ht="16.5" customHeight="1" x14ac:dyDescent="0.25">
      <c r="A22" s="31">
        <v>20</v>
      </c>
      <c r="B22" s="1" t="s">
        <v>115</v>
      </c>
      <c r="C22" s="7">
        <v>43073</v>
      </c>
      <c r="D22" s="3" t="s">
        <v>116</v>
      </c>
      <c r="E22" s="4" t="s">
        <v>78</v>
      </c>
      <c r="F22" s="5" t="s">
        <v>117</v>
      </c>
      <c r="G22" s="7" t="s">
        <v>118</v>
      </c>
      <c r="H22" s="32" t="s">
        <v>114</v>
      </c>
    </row>
    <row r="23" spans="1:8" ht="16.5" customHeight="1" x14ac:dyDescent="0.25">
      <c r="A23" s="31">
        <v>21</v>
      </c>
      <c r="B23" s="47">
        <v>14552</v>
      </c>
      <c r="C23" s="48">
        <v>43119</v>
      </c>
      <c r="D23" s="49" t="s">
        <v>49</v>
      </c>
      <c r="E23" s="54" t="s">
        <v>25</v>
      </c>
      <c r="F23" s="50" t="s">
        <v>50</v>
      </c>
      <c r="G23" s="48" t="s">
        <v>119</v>
      </c>
      <c r="H23" s="51" t="s">
        <v>52</v>
      </c>
    </row>
    <row r="24" spans="1:8" ht="16.5" customHeight="1" x14ac:dyDescent="0.25">
      <c r="A24" s="31">
        <v>22</v>
      </c>
      <c r="B24" s="1" t="s">
        <v>138</v>
      </c>
      <c r="C24" s="7">
        <v>43138</v>
      </c>
      <c r="D24" s="3" t="s">
        <v>34</v>
      </c>
      <c r="E24" s="4">
        <v>8000000</v>
      </c>
      <c r="F24" s="5" t="s">
        <v>139</v>
      </c>
      <c r="G24" s="7">
        <v>43502</v>
      </c>
      <c r="H24" s="32" t="s">
        <v>137</v>
      </c>
    </row>
    <row r="25" spans="1:8" ht="16.5" customHeight="1" x14ac:dyDescent="0.25">
      <c r="A25" s="31">
        <v>23</v>
      </c>
      <c r="B25" s="1" t="s">
        <v>135</v>
      </c>
      <c r="C25" s="7">
        <v>43167</v>
      </c>
      <c r="D25" s="3" t="s">
        <v>30</v>
      </c>
      <c r="E25" s="4">
        <v>10652000</v>
      </c>
      <c r="F25" s="5" t="s">
        <v>136</v>
      </c>
      <c r="G25" s="7">
        <v>43465</v>
      </c>
      <c r="H25" s="32" t="s">
        <v>137</v>
      </c>
    </row>
    <row r="26" spans="1:8" ht="16.5" customHeight="1" x14ac:dyDescent="0.25">
      <c r="A26" s="31">
        <v>24</v>
      </c>
      <c r="B26" s="1" t="s">
        <v>125</v>
      </c>
      <c r="C26" s="7">
        <v>43168</v>
      </c>
      <c r="D26" s="3" t="s">
        <v>126</v>
      </c>
      <c r="E26" s="4">
        <v>7286986</v>
      </c>
      <c r="F26" s="5" t="s">
        <v>127</v>
      </c>
      <c r="G26" s="7">
        <v>43199</v>
      </c>
      <c r="H26" s="32" t="s">
        <v>23</v>
      </c>
    </row>
    <row r="27" spans="1:8" ht="16.5" customHeight="1" x14ac:dyDescent="0.25">
      <c r="A27" s="31">
        <v>25</v>
      </c>
      <c r="B27" s="1" t="s">
        <v>131</v>
      </c>
      <c r="C27" s="7">
        <v>43178</v>
      </c>
      <c r="D27" s="3" t="s">
        <v>132</v>
      </c>
      <c r="E27" s="4">
        <f>16540000/1.27</f>
        <v>13023622.047244094</v>
      </c>
      <c r="F27" s="5" t="s">
        <v>133</v>
      </c>
      <c r="G27" s="7">
        <v>43830</v>
      </c>
      <c r="H27" s="32" t="s">
        <v>134</v>
      </c>
    </row>
    <row r="28" spans="1:8" ht="16.5" customHeight="1" x14ac:dyDescent="0.25">
      <c r="A28" s="31">
        <v>26</v>
      </c>
      <c r="B28" s="1" t="s">
        <v>128</v>
      </c>
      <c r="C28" s="7">
        <v>43185</v>
      </c>
      <c r="D28" s="3" t="s">
        <v>129</v>
      </c>
      <c r="E28" s="4">
        <v>11215297</v>
      </c>
      <c r="F28" s="5" t="s">
        <v>130</v>
      </c>
      <c r="G28" s="7">
        <f>C28+75</f>
        <v>43260</v>
      </c>
      <c r="H28" s="32" t="s">
        <v>23</v>
      </c>
    </row>
    <row r="29" spans="1:8" ht="16.5" customHeight="1" x14ac:dyDescent="0.25">
      <c r="A29" s="31">
        <v>27</v>
      </c>
      <c r="B29" s="1" t="s">
        <v>151</v>
      </c>
      <c r="C29" s="7">
        <v>43188</v>
      </c>
      <c r="D29" s="3" t="s">
        <v>152</v>
      </c>
      <c r="E29" s="4">
        <v>5000000</v>
      </c>
      <c r="F29" s="5" t="s">
        <v>162</v>
      </c>
      <c r="G29" s="7">
        <v>43553</v>
      </c>
      <c r="H29" s="32" t="s">
        <v>137</v>
      </c>
    </row>
    <row r="30" spans="1:8" ht="16.5" customHeight="1" x14ac:dyDescent="0.25">
      <c r="A30" s="31">
        <v>28</v>
      </c>
      <c r="B30" s="1" t="s">
        <v>158</v>
      </c>
      <c r="C30" s="7">
        <v>43196</v>
      </c>
      <c r="D30" s="66" t="s">
        <v>159</v>
      </c>
      <c r="E30" s="4">
        <v>10392000</v>
      </c>
      <c r="F30" s="5" t="s">
        <v>160</v>
      </c>
      <c r="G30" s="7">
        <v>45021</v>
      </c>
      <c r="H30" s="32" t="s">
        <v>161</v>
      </c>
    </row>
    <row r="31" spans="1:8" ht="16.5" customHeight="1" x14ac:dyDescent="0.25">
      <c r="A31" s="31">
        <v>29</v>
      </c>
      <c r="B31" s="1" t="s">
        <v>140</v>
      </c>
      <c r="C31" s="7">
        <v>43199</v>
      </c>
      <c r="D31" s="3" t="s">
        <v>141</v>
      </c>
      <c r="E31" s="4">
        <v>7000000</v>
      </c>
      <c r="F31" s="5" t="s">
        <v>142</v>
      </c>
      <c r="G31" s="7">
        <v>43220</v>
      </c>
      <c r="H31" s="32" t="s">
        <v>143</v>
      </c>
    </row>
    <row r="32" spans="1:8" ht="16.5" customHeight="1" x14ac:dyDescent="0.25">
      <c r="A32" s="31">
        <v>30</v>
      </c>
      <c r="B32" s="1" t="s">
        <v>148</v>
      </c>
      <c r="C32" s="7">
        <v>43208</v>
      </c>
      <c r="D32" s="3" t="s">
        <v>149</v>
      </c>
      <c r="E32" s="4">
        <f>7999730/1.27</f>
        <v>6299000</v>
      </c>
      <c r="F32" s="5" t="s">
        <v>150</v>
      </c>
      <c r="G32" s="7">
        <v>43572</v>
      </c>
      <c r="H32" s="32" t="s">
        <v>143</v>
      </c>
    </row>
    <row r="33" spans="1:8" ht="16.5" customHeight="1" x14ac:dyDescent="0.25">
      <c r="A33" s="31">
        <v>31</v>
      </c>
      <c r="B33" s="1" t="s">
        <v>155</v>
      </c>
      <c r="C33" s="7">
        <v>43236</v>
      </c>
      <c r="D33" s="3" t="s">
        <v>157</v>
      </c>
      <c r="E33" s="4">
        <v>5425000</v>
      </c>
      <c r="F33" s="5" t="s">
        <v>156</v>
      </c>
      <c r="G33" s="7">
        <v>43465</v>
      </c>
      <c r="H33" s="32" t="s">
        <v>143</v>
      </c>
    </row>
    <row r="34" spans="1:8" ht="16.5" customHeight="1" thickBot="1" x14ac:dyDescent="0.3">
      <c r="A34" s="65">
        <v>32</v>
      </c>
      <c r="B34" s="67" t="s">
        <v>187</v>
      </c>
      <c r="C34" s="74">
        <v>43376</v>
      </c>
      <c r="D34" s="68" t="s">
        <v>188</v>
      </c>
      <c r="E34" s="69">
        <v>59500000</v>
      </c>
      <c r="F34" s="70" t="s">
        <v>189</v>
      </c>
      <c r="G34" s="75" t="s">
        <v>190</v>
      </c>
      <c r="H34" s="71" t="s">
        <v>23</v>
      </c>
    </row>
    <row r="35" spans="1:8" x14ac:dyDescent="0.25">
      <c r="A35" s="56"/>
      <c r="B35" s="56"/>
      <c r="C35" s="60"/>
      <c r="D35" s="57"/>
      <c r="E35" s="61"/>
      <c r="F35" s="58"/>
      <c r="G35" s="60"/>
      <c r="H35" s="59"/>
    </row>
    <row r="36" spans="1:8" x14ac:dyDescent="0.25">
      <c r="A36" s="56"/>
      <c r="B36" s="62"/>
      <c r="C36" s="62"/>
      <c r="D36" s="62"/>
      <c r="E36" s="62"/>
      <c r="F36" s="62"/>
      <c r="G36" s="62"/>
      <c r="H36" s="62"/>
    </row>
    <row r="37" spans="1:8" x14ac:dyDescent="0.25">
      <c r="A37" s="56"/>
      <c r="B37" s="62"/>
      <c r="C37" s="62"/>
      <c r="D37" s="62"/>
      <c r="E37" s="62"/>
      <c r="F37" s="62"/>
      <c r="G37" s="62"/>
      <c r="H37" s="62"/>
    </row>
    <row r="38" spans="1:8" x14ac:dyDescent="0.25">
      <c r="A38" s="56"/>
      <c r="B38" s="62"/>
      <c r="C38" s="62"/>
      <c r="D38" s="62"/>
      <c r="E38" s="62"/>
      <c r="F38" s="62"/>
      <c r="G38" s="62"/>
      <c r="H38" s="62"/>
    </row>
    <row r="39" spans="1:8" x14ac:dyDescent="0.25">
      <c r="A39" s="56"/>
      <c r="B39" s="62"/>
      <c r="C39" s="62"/>
      <c r="D39" s="62"/>
      <c r="E39" s="62"/>
      <c r="F39" s="62"/>
      <c r="G39" s="62"/>
      <c r="H39" s="62"/>
    </row>
    <row r="40" spans="1:8" x14ac:dyDescent="0.25">
      <c r="A40" s="56"/>
      <c r="B40" s="62"/>
      <c r="C40" s="62"/>
      <c r="D40" s="62"/>
      <c r="E40" s="62"/>
      <c r="F40" s="62"/>
      <c r="G40" s="62"/>
      <c r="H40" s="62"/>
    </row>
    <row r="41" spans="1:8" x14ac:dyDescent="0.25">
      <c r="A41" s="56"/>
      <c r="B41" s="62"/>
      <c r="C41" s="62"/>
      <c r="D41" s="62"/>
      <c r="E41" s="62"/>
      <c r="F41" s="62"/>
      <c r="G41" s="62"/>
      <c r="H41" s="62"/>
    </row>
    <row r="42" spans="1:8" x14ac:dyDescent="0.25">
      <c r="A42" s="56"/>
      <c r="B42" s="62"/>
      <c r="C42" s="62"/>
      <c r="D42" s="62"/>
      <c r="E42" s="62"/>
      <c r="F42" s="62"/>
      <c r="G42" s="62"/>
      <c r="H42" s="62"/>
    </row>
    <row r="43" spans="1:8" x14ac:dyDescent="0.25">
      <c r="A43" s="56"/>
      <c r="B43" s="62"/>
      <c r="C43" s="62"/>
      <c r="D43" s="62"/>
      <c r="E43" s="62"/>
      <c r="F43" s="62"/>
      <c r="G43" s="62"/>
      <c r="H43" s="62"/>
    </row>
    <row r="44" spans="1:8" x14ac:dyDescent="0.25">
      <c r="A44" s="56"/>
      <c r="B44" s="62"/>
      <c r="C44" s="62"/>
      <c r="D44" s="62"/>
      <c r="E44" s="62"/>
      <c r="F44" s="62"/>
      <c r="G44" s="62"/>
      <c r="H44" s="62"/>
    </row>
    <row r="45" spans="1:8" x14ac:dyDescent="0.25">
      <c r="A45" s="62"/>
      <c r="B45" s="62"/>
      <c r="C45" s="62"/>
      <c r="D45" s="62"/>
      <c r="E45" s="62"/>
      <c r="F45" s="62"/>
      <c r="G45" s="62"/>
      <c r="H45" s="62"/>
    </row>
    <row r="46" spans="1:8" x14ac:dyDescent="0.25">
      <c r="A46" s="62"/>
      <c r="B46" s="62"/>
      <c r="C46" s="62"/>
      <c r="D46" s="62"/>
      <c r="E46" s="62"/>
      <c r="F46" s="62"/>
      <c r="G46" s="62"/>
      <c r="H46" s="62"/>
    </row>
    <row r="47" spans="1:8" x14ac:dyDescent="0.25">
      <c r="A47" s="62"/>
      <c r="B47" s="62"/>
      <c r="C47" s="62"/>
      <c r="D47" s="62"/>
      <c r="E47" s="62"/>
      <c r="F47" s="62"/>
      <c r="G47" s="62"/>
      <c r="H47" s="62"/>
    </row>
    <row r="48" spans="1:8" x14ac:dyDescent="0.25">
      <c r="A48" s="62"/>
      <c r="B48" s="62"/>
      <c r="C48" s="62"/>
      <c r="D48" s="62"/>
      <c r="E48" s="62"/>
      <c r="F48" s="62"/>
      <c r="G48" s="62"/>
      <c r="H48" s="62"/>
    </row>
    <row r="49" spans="1:8" x14ac:dyDescent="0.25">
      <c r="A49" s="62"/>
      <c r="B49" s="62"/>
      <c r="C49" s="62"/>
      <c r="D49" s="62"/>
      <c r="E49" s="62"/>
      <c r="F49" s="62"/>
      <c r="G49" s="62"/>
      <c r="H49" s="62"/>
    </row>
    <row r="50" spans="1:8" x14ac:dyDescent="0.25">
      <c r="A50" s="62"/>
      <c r="B50" s="62"/>
      <c r="C50" s="62"/>
      <c r="D50" s="62"/>
      <c r="E50" s="62"/>
      <c r="F50" s="62"/>
      <c r="G50" s="62"/>
      <c r="H50" s="62"/>
    </row>
    <row r="51" spans="1:8" x14ac:dyDescent="0.25">
      <c r="A51" s="62"/>
      <c r="B51" s="62"/>
      <c r="C51" s="62"/>
      <c r="D51" s="62"/>
      <c r="E51" s="62"/>
      <c r="F51" s="62"/>
      <c r="G51" s="62"/>
      <c r="H51" s="62"/>
    </row>
    <row r="52" spans="1:8" x14ac:dyDescent="0.25">
      <c r="A52" s="62"/>
      <c r="B52" s="62"/>
      <c r="C52" s="62"/>
      <c r="D52" s="62"/>
      <c r="E52" s="62"/>
      <c r="F52" s="62"/>
      <c r="G52" s="62"/>
      <c r="H52" s="62"/>
    </row>
    <row r="53" spans="1:8" x14ac:dyDescent="0.25">
      <c r="A53" s="62"/>
      <c r="B53" s="62"/>
      <c r="C53" s="62"/>
      <c r="D53" s="62"/>
      <c r="E53" s="62"/>
      <c r="F53" s="62"/>
      <c r="G53" s="62"/>
      <c r="H53" s="62"/>
    </row>
    <row r="54" spans="1:8" x14ac:dyDescent="0.25">
      <c r="A54" s="62"/>
      <c r="B54" s="62"/>
      <c r="C54" s="62"/>
      <c r="D54" s="62"/>
      <c r="E54" s="62"/>
      <c r="F54" s="62"/>
      <c r="G54" s="62"/>
      <c r="H54" s="62"/>
    </row>
    <row r="55" spans="1:8" x14ac:dyDescent="0.25">
      <c r="A55" s="62"/>
      <c r="B55" s="62"/>
      <c r="C55" s="62"/>
      <c r="D55" s="62"/>
      <c r="E55" s="62"/>
      <c r="F55" s="62"/>
      <c r="G55" s="62"/>
      <c r="H55" s="62"/>
    </row>
    <row r="56" spans="1:8" x14ac:dyDescent="0.25">
      <c r="A56" s="62"/>
      <c r="B56" s="62"/>
      <c r="C56" s="62"/>
      <c r="D56" s="62"/>
      <c r="E56" s="62"/>
      <c r="F56" s="62"/>
      <c r="G56" s="62"/>
      <c r="H56" s="62"/>
    </row>
    <row r="57" spans="1:8" x14ac:dyDescent="0.25">
      <c r="A57" s="62"/>
      <c r="B57" s="62"/>
      <c r="C57" s="62"/>
      <c r="D57" s="62"/>
      <c r="E57" s="62"/>
      <c r="F57" s="62"/>
      <c r="G57" s="62"/>
      <c r="H57" s="62"/>
    </row>
    <row r="58" spans="1:8" x14ac:dyDescent="0.25">
      <c r="A58" s="62"/>
      <c r="B58" s="62"/>
      <c r="C58" s="62"/>
      <c r="D58" s="62"/>
      <c r="E58" s="62"/>
      <c r="F58" s="62"/>
      <c r="G58" s="62"/>
      <c r="H58" s="62"/>
    </row>
    <row r="59" spans="1:8" x14ac:dyDescent="0.25">
      <c r="A59" s="62"/>
      <c r="B59" s="62"/>
      <c r="C59" s="62"/>
      <c r="D59" s="62"/>
      <c r="E59" s="62"/>
      <c r="F59" s="62"/>
      <c r="G59" s="62"/>
      <c r="H59" s="62"/>
    </row>
    <row r="60" spans="1:8" x14ac:dyDescent="0.25">
      <c r="A60" s="62"/>
      <c r="B60" s="62"/>
      <c r="C60" s="62"/>
      <c r="D60" s="62"/>
      <c r="E60" s="62"/>
      <c r="F60" s="62"/>
      <c r="G60" s="62"/>
      <c r="H60" s="62"/>
    </row>
    <row r="61" spans="1:8" x14ac:dyDescent="0.25">
      <c r="A61" s="62"/>
      <c r="B61" s="62"/>
      <c r="C61" s="62"/>
      <c r="D61" s="62"/>
      <c r="E61" s="62"/>
      <c r="F61" s="62"/>
      <c r="G61" s="62"/>
      <c r="H61" s="62"/>
    </row>
    <row r="62" spans="1:8" x14ac:dyDescent="0.25">
      <c r="A62" s="62"/>
      <c r="B62" s="62"/>
      <c r="C62" s="62"/>
      <c r="D62" s="62"/>
      <c r="E62" s="62"/>
      <c r="F62" s="62"/>
      <c r="G62" s="62"/>
      <c r="H62" s="62"/>
    </row>
    <row r="63" spans="1:8" x14ac:dyDescent="0.25">
      <c r="A63" s="62"/>
      <c r="B63" s="62"/>
      <c r="C63" s="62"/>
      <c r="D63" s="62"/>
      <c r="E63" s="62"/>
      <c r="F63" s="62"/>
      <c r="G63" s="62"/>
      <c r="H63" s="62"/>
    </row>
    <row r="64" spans="1:8" x14ac:dyDescent="0.25">
      <c r="A64" s="62"/>
      <c r="B64" s="62"/>
      <c r="C64" s="62"/>
      <c r="D64" s="62"/>
      <c r="E64" s="62"/>
      <c r="F64" s="62"/>
      <c r="G64" s="62"/>
      <c r="H64" s="62"/>
    </row>
    <row r="65" spans="1:8" x14ac:dyDescent="0.25">
      <c r="A65" s="62"/>
      <c r="B65" s="62"/>
      <c r="C65" s="62"/>
      <c r="D65" s="62"/>
      <c r="E65" s="62"/>
      <c r="F65" s="62"/>
      <c r="G65" s="62"/>
      <c r="H65" s="62"/>
    </row>
    <row r="66" spans="1:8" x14ac:dyDescent="0.25">
      <c r="A66" s="62"/>
      <c r="B66" s="62"/>
      <c r="C66" s="62"/>
      <c r="D66" s="62"/>
      <c r="E66" s="62"/>
      <c r="F66" s="62"/>
      <c r="G66" s="62"/>
      <c r="H66" s="62"/>
    </row>
    <row r="67" spans="1:8" x14ac:dyDescent="0.25">
      <c r="A67" s="62"/>
      <c r="B67" s="62"/>
      <c r="C67" s="62"/>
      <c r="D67" s="62"/>
      <c r="E67" s="62"/>
      <c r="F67" s="62"/>
      <c r="G67" s="62"/>
      <c r="H67" s="62"/>
    </row>
    <row r="68" spans="1:8" x14ac:dyDescent="0.25">
      <c r="A68" s="62"/>
      <c r="B68" s="62"/>
      <c r="C68" s="62"/>
      <c r="D68" s="62"/>
      <c r="E68" s="62"/>
      <c r="F68" s="62"/>
      <c r="G68" s="62"/>
      <c r="H68" s="62"/>
    </row>
    <row r="69" spans="1:8" x14ac:dyDescent="0.25">
      <c r="A69" s="62"/>
      <c r="B69" s="62"/>
      <c r="C69" s="62"/>
      <c r="D69" s="62"/>
      <c r="E69" s="62"/>
      <c r="F69" s="62"/>
      <c r="G69" s="62"/>
      <c r="H69" s="62"/>
    </row>
    <row r="70" spans="1:8" x14ac:dyDescent="0.25">
      <c r="A70" s="62"/>
      <c r="B70" s="62"/>
      <c r="C70" s="62"/>
      <c r="D70" s="62"/>
      <c r="E70" s="62"/>
      <c r="F70" s="62"/>
      <c r="G70" s="62"/>
      <c r="H70" s="62"/>
    </row>
    <row r="71" spans="1:8" x14ac:dyDescent="0.25">
      <c r="A71" s="62"/>
      <c r="B71" s="62"/>
      <c r="C71" s="62"/>
      <c r="D71" s="62"/>
      <c r="E71" s="62"/>
      <c r="F71" s="62"/>
      <c r="G71" s="62"/>
      <c r="H71" s="62"/>
    </row>
    <row r="72" spans="1:8" x14ac:dyDescent="0.25">
      <c r="A72" s="62"/>
      <c r="B72" s="62"/>
      <c r="C72" s="62"/>
      <c r="D72" s="62"/>
      <c r="E72" s="62"/>
      <c r="F72" s="62"/>
      <c r="G72" s="62"/>
      <c r="H72" s="62"/>
    </row>
    <row r="73" spans="1:8" x14ac:dyDescent="0.25">
      <c r="A73" s="62"/>
      <c r="B73" s="62"/>
      <c r="C73" s="62"/>
      <c r="D73" s="62"/>
      <c r="E73" s="62"/>
      <c r="F73" s="62"/>
      <c r="G73" s="62"/>
      <c r="H73" s="62"/>
    </row>
    <row r="74" spans="1:8" x14ac:dyDescent="0.25">
      <c r="A74" s="62"/>
      <c r="B74" s="62"/>
      <c r="C74" s="62"/>
      <c r="D74" s="62"/>
      <c r="E74" s="62"/>
      <c r="F74" s="62"/>
      <c r="G74" s="62"/>
      <c r="H74" s="62"/>
    </row>
    <row r="75" spans="1:8" x14ac:dyDescent="0.25">
      <c r="A75" s="62"/>
      <c r="B75" s="62"/>
      <c r="C75" s="62"/>
      <c r="D75" s="62"/>
      <c r="E75" s="62"/>
      <c r="F75" s="62"/>
      <c r="G75" s="62"/>
      <c r="H75" s="62"/>
    </row>
    <row r="76" spans="1:8" x14ac:dyDescent="0.25">
      <c r="A76" s="62"/>
      <c r="B76" s="62"/>
      <c r="C76" s="62"/>
      <c r="D76" s="62"/>
      <c r="E76" s="62"/>
      <c r="F76" s="62"/>
      <c r="G76" s="62"/>
      <c r="H76" s="62"/>
    </row>
    <row r="77" spans="1:8" x14ac:dyDescent="0.25">
      <c r="A77" s="62"/>
      <c r="B77" s="62"/>
      <c r="C77" s="62"/>
      <c r="D77" s="62"/>
      <c r="E77" s="62"/>
      <c r="F77" s="62"/>
      <c r="G77" s="62"/>
      <c r="H77" s="62"/>
    </row>
    <row r="78" spans="1:8" x14ac:dyDescent="0.25">
      <c r="A78" s="62"/>
      <c r="B78" s="62"/>
      <c r="C78" s="62"/>
      <c r="D78" s="62"/>
      <c r="E78" s="62"/>
      <c r="F78" s="62"/>
      <c r="G78" s="62"/>
      <c r="H78" s="62"/>
    </row>
    <row r="79" spans="1:8" x14ac:dyDescent="0.25">
      <c r="A79" s="62"/>
      <c r="B79" s="62"/>
      <c r="C79" s="62"/>
      <c r="D79" s="62"/>
      <c r="E79" s="62"/>
      <c r="F79" s="62"/>
      <c r="G79" s="62"/>
      <c r="H79" s="62"/>
    </row>
    <row r="80" spans="1:8" x14ac:dyDescent="0.25">
      <c r="A80" s="62"/>
      <c r="B80" s="62"/>
      <c r="C80" s="62"/>
      <c r="D80" s="62"/>
      <c r="E80" s="62"/>
      <c r="F80" s="62"/>
      <c r="G80" s="62"/>
      <c r="H80" s="62"/>
    </row>
    <row r="81" spans="1:8" x14ac:dyDescent="0.25">
      <c r="A81" s="62"/>
      <c r="B81" s="62"/>
      <c r="C81" s="62"/>
      <c r="D81" s="62"/>
      <c r="E81" s="62"/>
      <c r="F81" s="62"/>
      <c r="G81" s="62"/>
      <c r="H81" s="62"/>
    </row>
    <row r="82" spans="1:8" x14ac:dyDescent="0.25">
      <c r="A82" s="62"/>
      <c r="B82" s="62"/>
      <c r="C82" s="62"/>
      <c r="D82" s="62"/>
      <c r="E82" s="62"/>
      <c r="F82" s="62"/>
      <c r="G82" s="62"/>
      <c r="H82" s="62"/>
    </row>
    <row r="83" spans="1:8" x14ac:dyDescent="0.25">
      <c r="A83" s="62"/>
      <c r="B83" s="62"/>
      <c r="C83" s="62"/>
      <c r="D83" s="62"/>
      <c r="E83" s="62"/>
      <c r="F83" s="62"/>
      <c r="G83" s="62"/>
      <c r="H83" s="62"/>
    </row>
    <row r="84" spans="1:8" x14ac:dyDescent="0.25">
      <c r="A84" s="62"/>
      <c r="B84" s="62"/>
      <c r="C84" s="62"/>
      <c r="D84" s="62"/>
      <c r="E84" s="62"/>
      <c r="F84" s="62"/>
      <c r="G84" s="62"/>
      <c r="H84" s="62"/>
    </row>
    <row r="85" spans="1:8" x14ac:dyDescent="0.25">
      <c r="A85" s="62"/>
      <c r="B85" s="62"/>
      <c r="C85" s="62"/>
      <c r="D85" s="62"/>
      <c r="E85" s="62"/>
      <c r="F85" s="62"/>
      <c r="G85" s="62"/>
      <c r="H85" s="62"/>
    </row>
    <row r="86" spans="1:8" x14ac:dyDescent="0.25">
      <c r="A86" s="62"/>
      <c r="B86" s="62"/>
      <c r="C86" s="62"/>
      <c r="D86" s="62"/>
      <c r="E86" s="62"/>
      <c r="F86" s="62"/>
      <c r="G86" s="62"/>
      <c r="H86" s="62"/>
    </row>
    <row r="87" spans="1:8" x14ac:dyDescent="0.25">
      <c r="A87" s="62"/>
      <c r="B87" s="62"/>
      <c r="C87" s="62"/>
      <c r="D87" s="62"/>
      <c r="E87" s="62"/>
      <c r="F87" s="62"/>
      <c r="G87" s="62"/>
      <c r="H87" s="62"/>
    </row>
    <row r="88" spans="1:8" x14ac:dyDescent="0.25">
      <c r="A88" s="62"/>
      <c r="B88" s="62"/>
      <c r="C88" s="62"/>
      <c r="D88" s="62"/>
      <c r="E88" s="62"/>
      <c r="F88" s="62"/>
      <c r="G88" s="62"/>
      <c r="H88" s="62"/>
    </row>
    <row r="89" spans="1:8" x14ac:dyDescent="0.25">
      <c r="A89" s="62"/>
      <c r="B89" s="62"/>
      <c r="C89" s="62"/>
      <c r="D89" s="62"/>
      <c r="E89" s="62"/>
      <c r="F89" s="62"/>
      <c r="G89" s="62"/>
      <c r="H89" s="62"/>
    </row>
    <row r="90" spans="1:8" x14ac:dyDescent="0.25">
      <c r="A90" s="62"/>
      <c r="B90" s="62"/>
      <c r="C90" s="62"/>
      <c r="D90" s="62"/>
      <c r="E90" s="62"/>
      <c r="F90" s="62"/>
      <c r="G90" s="62"/>
      <c r="H90" s="62"/>
    </row>
    <row r="91" spans="1:8" x14ac:dyDescent="0.25">
      <c r="A91" s="62"/>
      <c r="B91" s="62"/>
      <c r="C91" s="62"/>
      <c r="D91" s="62"/>
      <c r="E91" s="62"/>
      <c r="F91" s="62"/>
      <c r="G91" s="62"/>
      <c r="H91" s="62"/>
    </row>
    <row r="92" spans="1:8" x14ac:dyDescent="0.25">
      <c r="A92" s="62"/>
      <c r="B92" s="62"/>
      <c r="C92" s="62"/>
      <c r="D92" s="62"/>
      <c r="E92" s="62"/>
      <c r="F92" s="62"/>
      <c r="G92" s="62"/>
      <c r="H92" s="62"/>
    </row>
    <row r="93" spans="1:8" x14ac:dyDescent="0.25">
      <c r="A93" s="62"/>
      <c r="B93" s="62"/>
      <c r="C93" s="62"/>
      <c r="D93" s="62"/>
      <c r="E93" s="62"/>
      <c r="F93" s="62"/>
      <c r="G93" s="62"/>
      <c r="H93" s="62"/>
    </row>
    <row r="94" spans="1:8" x14ac:dyDescent="0.25">
      <c r="A94" s="62"/>
      <c r="B94" s="62"/>
      <c r="C94" s="62"/>
      <c r="D94" s="62"/>
      <c r="E94" s="62"/>
      <c r="F94" s="62"/>
      <c r="G94" s="62"/>
      <c r="H94" s="62"/>
    </row>
    <row r="95" spans="1:8" x14ac:dyDescent="0.25">
      <c r="A95" s="62"/>
      <c r="B95" s="62"/>
      <c r="C95" s="62"/>
      <c r="D95" s="62"/>
      <c r="E95" s="62"/>
      <c r="F95" s="62"/>
      <c r="G95" s="62"/>
      <c r="H95" s="62"/>
    </row>
    <row r="96" spans="1:8" x14ac:dyDescent="0.25">
      <c r="A96" s="62"/>
      <c r="B96" s="62"/>
      <c r="C96" s="62"/>
      <c r="D96" s="62"/>
      <c r="E96" s="62"/>
      <c r="F96" s="62"/>
      <c r="G96" s="62"/>
      <c r="H96" s="62"/>
    </row>
    <row r="97" spans="1:8" x14ac:dyDescent="0.25">
      <c r="A97" s="62"/>
      <c r="B97" s="62"/>
      <c r="C97" s="62"/>
      <c r="D97" s="62"/>
      <c r="E97" s="62"/>
      <c r="F97" s="62"/>
      <c r="G97" s="62"/>
      <c r="H97" s="62"/>
    </row>
    <row r="98" spans="1:8" x14ac:dyDescent="0.25">
      <c r="A98" s="62"/>
      <c r="B98" s="62"/>
      <c r="C98" s="62"/>
      <c r="D98" s="62"/>
      <c r="E98" s="62"/>
      <c r="F98" s="62"/>
      <c r="G98" s="62"/>
      <c r="H98" s="62"/>
    </row>
    <row r="99" spans="1:8" x14ac:dyDescent="0.25">
      <c r="A99" s="62"/>
      <c r="B99" s="62"/>
      <c r="C99" s="62"/>
      <c r="D99" s="62"/>
      <c r="E99" s="62"/>
      <c r="F99" s="62"/>
      <c r="G99" s="62"/>
      <c r="H99" s="62"/>
    </row>
    <row r="100" spans="1:8" x14ac:dyDescent="0.25">
      <c r="A100" s="62"/>
      <c r="B100" s="62"/>
      <c r="C100" s="62"/>
      <c r="D100" s="62"/>
      <c r="E100" s="62"/>
      <c r="F100" s="62"/>
      <c r="G100" s="62"/>
      <c r="H100" s="62"/>
    </row>
    <row r="101" spans="1:8" x14ac:dyDescent="0.25">
      <c r="A101" s="62"/>
      <c r="B101" s="62"/>
      <c r="C101" s="62"/>
      <c r="D101" s="62"/>
      <c r="E101" s="62"/>
      <c r="F101" s="62"/>
      <c r="G101" s="62"/>
      <c r="H101" s="62"/>
    </row>
    <row r="102" spans="1:8" x14ac:dyDescent="0.25">
      <c r="A102" s="62"/>
      <c r="B102" s="62"/>
      <c r="C102" s="62"/>
      <c r="D102" s="62"/>
      <c r="E102" s="62"/>
      <c r="F102" s="62"/>
      <c r="G102" s="62"/>
      <c r="H102" s="62"/>
    </row>
    <row r="103" spans="1:8" x14ac:dyDescent="0.25">
      <c r="A103" s="62"/>
      <c r="B103" s="62"/>
      <c r="C103" s="62"/>
      <c r="D103" s="62"/>
      <c r="E103" s="62"/>
      <c r="F103" s="62"/>
      <c r="G103" s="62"/>
      <c r="H103" s="62"/>
    </row>
    <row r="104" spans="1:8" x14ac:dyDescent="0.25">
      <c r="A104" s="62"/>
      <c r="B104" s="62"/>
      <c r="C104" s="62"/>
      <c r="D104" s="62"/>
      <c r="E104" s="62"/>
      <c r="F104" s="62"/>
      <c r="G104" s="62"/>
      <c r="H104" s="62"/>
    </row>
    <row r="105" spans="1:8" x14ac:dyDescent="0.25">
      <c r="A105" s="62"/>
      <c r="B105" s="62"/>
      <c r="C105" s="62"/>
      <c r="D105" s="62"/>
      <c r="E105" s="62"/>
      <c r="F105" s="62"/>
      <c r="G105" s="62"/>
      <c r="H105" s="62"/>
    </row>
    <row r="106" spans="1:8" x14ac:dyDescent="0.25">
      <c r="A106" s="62"/>
      <c r="B106" s="62"/>
      <c r="C106" s="62"/>
      <c r="D106" s="62"/>
      <c r="E106" s="62"/>
      <c r="F106" s="62"/>
      <c r="G106" s="62"/>
      <c r="H106" s="62"/>
    </row>
    <row r="107" spans="1:8" x14ac:dyDescent="0.25">
      <c r="A107" s="62"/>
      <c r="B107" s="62"/>
      <c r="C107" s="62"/>
      <c r="D107" s="62"/>
      <c r="E107" s="62"/>
      <c r="F107" s="62"/>
      <c r="G107" s="62"/>
      <c r="H107" s="62"/>
    </row>
    <row r="108" spans="1:8" x14ac:dyDescent="0.25">
      <c r="A108" s="62"/>
      <c r="B108" s="62"/>
      <c r="C108" s="62"/>
      <c r="D108" s="62"/>
      <c r="E108" s="62"/>
      <c r="F108" s="62"/>
      <c r="G108" s="62"/>
      <c r="H108" s="62"/>
    </row>
    <row r="109" spans="1:8" x14ac:dyDescent="0.25">
      <c r="A109" s="62"/>
      <c r="B109" s="62"/>
      <c r="C109" s="62"/>
      <c r="D109" s="62"/>
      <c r="E109" s="62"/>
      <c r="F109" s="62"/>
      <c r="G109" s="62"/>
      <c r="H109" s="62"/>
    </row>
    <row r="110" spans="1:8" x14ac:dyDescent="0.25">
      <c r="A110" s="62"/>
      <c r="B110" s="62"/>
      <c r="C110" s="62"/>
      <c r="D110" s="62"/>
      <c r="E110" s="62"/>
      <c r="F110" s="62"/>
      <c r="G110" s="62"/>
      <c r="H110" s="62"/>
    </row>
    <row r="111" spans="1:8" x14ac:dyDescent="0.25">
      <c r="A111" s="62"/>
      <c r="B111" s="62"/>
      <c r="C111" s="62"/>
      <c r="D111" s="62"/>
      <c r="E111" s="62"/>
      <c r="F111" s="62"/>
      <c r="G111" s="62"/>
      <c r="H111" s="62"/>
    </row>
    <row r="112" spans="1:8" x14ac:dyDescent="0.25">
      <c r="A112" s="62"/>
      <c r="B112" s="62"/>
      <c r="C112" s="62"/>
      <c r="D112" s="62"/>
      <c r="E112" s="62"/>
      <c r="F112" s="62"/>
      <c r="G112" s="62"/>
      <c r="H112" s="62"/>
    </row>
    <row r="113" spans="1:8" x14ac:dyDescent="0.25">
      <c r="A113" s="62"/>
      <c r="B113" s="62"/>
      <c r="C113" s="62"/>
      <c r="D113" s="62"/>
      <c r="E113" s="62"/>
      <c r="F113" s="62"/>
      <c r="G113" s="62"/>
      <c r="H113" s="62"/>
    </row>
    <row r="114" spans="1:8" x14ac:dyDescent="0.25">
      <c r="A114" s="62"/>
      <c r="B114" s="62"/>
      <c r="C114" s="62"/>
      <c r="D114" s="62"/>
      <c r="E114" s="62"/>
      <c r="F114" s="62"/>
      <c r="G114" s="62"/>
      <c r="H114" s="62"/>
    </row>
    <row r="115" spans="1:8" x14ac:dyDescent="0.25">
      <c r="A115" s="62"/>
      <c r="B115" s="62"/>
      <c r="C115" s="62"/>
      <c r="D115" s="62"/>
      <c r="E115" s="62"/>
      <c r="F115" s="62"/>
      <c r="G115" s="62"/>
      <c r="H115" s="62"/>
    </row>
    <row r="116" spans="1:8" x14ac:dyDescent="0.25">
      <c r="A116" s="62"/>
      <c r="B116" s="62"/>
      <c r="C116" s="62"/>
      <c r="D116" s="62"/>
      <c r="E116" s="62"/>
      <c r="F116" s="62"/>
      <c r="G116" s="62"/>
      <c r="H116" s="62"/>
    </row>
    <row r="117" spans="1:8" x14ac:dyDescent="0.25">
      <c r="A117" s="62"/>
      <c r="B117" s="62"/>
      <c r="C117" s="62"/>
      <c r="D117" s="62"/>
      <c r="E117" s="62"/>
      <c r="F117" s="62"/>
      <c r="G117" s="62"/>
      <c r="H117" s="62"/>
    </row>
    <row r="118" spans="1:8" x14ac:dyDescent="0.25">
      <c r="A118" s="62"/>
      <c r="B118" s="62"/>
      <c r="C118" s="62"/>
      <c r="D118" s="62"/>
      <c r="E118" s="62"/>
      <c r="F118" s="62"/>
      <c r="G118" s="62"/>
      <c r="H118" s="62"/>
    </row>
    <row r="119" spans="1:8" x14ac:dyDescent="0.25">
      <c r="A119" s="62"/>
      <c r="B119" s="62"/>
      <c r="C119" s="62"/>
      <c r="D119" s="62"/>
      <c r="E119" s="62"/>
      <c r="F119" s="62"/>
      <c r="G119" s="62"/>
      <c r="H119" s="62"/>
    </row>
    <row r="120" spans="1:8" x14ac:dyDescent="0.25">
      <c r="A120" s="62"/>
      <c r="B120" s="62"/>
      <c r="C120" s="62"/>
      <c r="D120" s="62"/>
      <c r="E120" s="62"/>
      <c r="F120" s="62"/>
      <c r="G120" s="62"/>
      <c r="H120" s="62"/>
    </row>
    <row r="121" spans="1:8" x14ac:dyDescent="0.25">
      <c r="A121" s="62"/>
      <c r="B121" s="62"/>
      <c r="C121" s="62"/>
      <c r="D121" s="62"/>
      <c r="E121" s="62"/>
      <c r="F121" s="62"/>
      <c r="G121" s="62"/>
      <c r="H121" s="62"/>
    </row>
    <row r="122" spans="1:8" x14ac:dyDescent="0.25">
      <c r="A122" s="62"/>
      <c r="B122" s="62"/>
      <c r="C122" s="62"/>
      <c r="D122" s="62"/>
      <c r="E122" s="62"/>
      <c r="F122" s="62"/>
      <c r="G122" s="62"/>
      <c r="H122" s="62"/>
    </row>
    <row r="123" spans="1:8" x14ac:dyDescent="0.25">
      <c r="A123" s="62"/>
      <c r="B123" s="62"/>
      <c r="C123" s="62"/>
      <c r="D123" s="62"/>
      <c r="E123" s="62"/>
      <c r="F123" s="62"/>
      <c r="G123" s="62"/>
      <c r="H123" s="62"/>
    </row>
    <row r="124" spans="1:8" x14ac:dyDescent="0.25">
      <c r="A124" s="62"/>
      <c r="B124" s="62"/>
      <c r="C124" s="62"/>
      <c r="D124" s="62"/>
      <c r="E124" s="62"/>
      <c r="F124" s="62"/>
      <c r="G124" s="62"/>
      <c r="H124" s="62"/>
    </row>
    <row r="125" spans="1:8" x14ac:dyDescent="0.25">
      <c r="A125" s="62"/>
      <c r="B125" s="62"/>
      <c r="C125" s="62"/>
      <c r="D125" s="62"/>
      <c r="E125" s="62"/>
      <c r="F125" s="62"/>
      <c r="G125" s="62"/>
      <c r="H125" s="62"/>
    </row>
    <row r="126" spans="1:8" x14ac:dyDescent="0.25">
      <c r="A126" s="62"/>
      <c r="B126" s="62"/>
      <c r="C126" s="62"/>
      <c r="D126" s="62"/>
      <c r="E126" s="62"/>
      <c r="F126" s="62"/>
      <c r="G126" s="62"/>
      <c r="H126" s="62"/>
    </row>
    <row r="127" spans="1:8" x14ac:dyDescent="0.25">
      <c r="A127" s="62"/>
      <c r="B127" s="62"/>
      <c r="C127" s="62"/>
      <c r="D127" s="62"/>
      <c r="E127" s="62"/>
      <c r="F127" s="62"/>
      <c r="G127" s="62"/>
      <c r="H127" s="62"/>
    </row>
    <row r="128" spans="1:8" x14ac:dyDescent="0.25">
      <c r="A128" s="62"/>
      <c r="B128" s="62"/>
      <c r="C128" s="62"/>
      <c r="D128" s="62"/>
      <c r="E128" s="62"/>
      <c r="F128" s="62"/>
      <c r="G128" s="62"/>
      <c r="H128" s="62"/>
    </row>
    <row r="129" spans="1:8" x14ac:dyDescent="0.25">
      <c r="A129" s="62"/>
      <c r="B129" s="62"/>
      <c r="C129" s="62"/>
      <c r="D129" s="62"/>
      <c r="E129" s="62"/>
      <c r="F129" s="62"/>
      <c r="G129" s="62"/>
      <c r="H129" s="62"/>
    </row>
    <row r="130" spans="1:8" x14ac:dyDescent="0.25">
      <c r="A130" s="62"/>
      <c r="B130" s="62"/>
      <c r="C130" s="62"/>
      <c r="D130" s="62"/>
      <c r="E130" s="62"/>
      <c r="F130" s="62"/>
      <c r="G130" s="62"/>
      <c r="H130" s="62"/>
    </row>
    <row r="131" spans="1:8" x14ac:dyDescent="0.25">
      <c r="A131" s="62"/>
      <c r="B131" s="62"/>
      <c r="C131" s="62"/>
      <c r="D131" s="62"/>
      <c r="E131" s="62"/>
      <c r="F131" s="62"/>
      <c r="G131" s="62"/>
      <c r="H131" s="62"/>
    </row>
    <row r="132" spans="1:8" x14ac:dyDescent="0.25">
      <c r="A132" s="62"/>
      <c r="B132" s="62"/>
      <c r="C132" s="62"/>
      <c r="D132" s="62"/>
      <c r="E132" s="62"/>
      <c r="F132" s="62"/>
      <c r="G132" s="62"/>
      <c r="H132" s="62"/>
    </row>
    <row r="133" spans="1:8" x14ac:dyDescent="0.25">
      <c r="A133" s="62"/>
      <c r="B133" s="62"/>
      <c r="C133" s="62"/>
      <c r="D133" s="62"/>
      <c r="E133" s="62"/>
      <c r="F133" s="62"/>
      <c r="G133" s="62"/>
      <c r="H133" s="62"/>
    </row>
    <row r="134" spans="1:8" x14ac:dyDescent="0.25">
      <c r="A134" s="62"/>
      <c r="B134" s="62"/>
      <c r="C134" s="62"/>
      <c r="D134" s="62"/>
      <c r="E134" s="62"/>
      <c r="F134" s="62"/>
      <c r="G134" s="62"/>
      <c r="H134" s="62"/>
    </row>
    <row r="135" spans="1:8" x14ac:dyDescent="0.25">
      <c r="A135" s="62"/>
      <c r="B135" s="62"/>
      <c r="C135" s="62"/>
      <c r="D135" s="62"/>
      <c r="E135" s="62"/>
      <c r="F135" s="62"/>
      <c r="G135" s="62"/>
      <c r="H135" s="62"/>
    </row>
    <row r="136" spans="1:8" x14ac:dyDescent="0.25">
      <c r="A136" s="62"/>
      <c r="B136" s="62"/>
      <c r="C136" s="62"/>
      <c r="D136" s="62"/>
      <c r="E136" s="62"/>
      <c r="F136" s="62"/>
      <c r="G136" s="62"/>
      <c r="H136" s="62"/>
    </row>
    <row r="137" spans="1:8" x14ac:dyDescent="0.25">
      <c r="A137" s="62"/>
      <c r="B137" s="62"/>
      <c r="C137" s="62"/>
      <c r="D137" s="62"/>
      <c r="E137" s="62"/>
      <c r="F137" s="62"/>
      <c r="G137" s="62"/>
      <c r="H137" s="62"/>
    </row>
    <row r="138" spans="1:8" x14ac:dyDescent="0.25">
      <c r="A138" s="62"/>
      <c r="B138" s="62"/>
      <c r="C138" s="62"/>
      <c r="D138" s="62"/>
      <c r="E138" s="62"/>
      <c r="F138" s="62"/>
      <c r="G138" s="62"/>
      <c r="H138" s="62"/>
    </row>
    <row r="139" spans="1:8" x14ac:dyDescent="0.25">
      <c r="A139" s="62"/>
      <c r="B139" s="62"/>
      <c r="C139" s="62"/>
      <c r="D139" s="62"/>
      <c r="E139" s="62"/>
      <c r="F139" s="62"/>
      <c r="G139" s="62"/>
      <c r="H139" s="62"/>
    </row>
    <row r="140" spans="1:8" x14ac:dyDescent="0.25">
      <c r="A140" s="62"/>
      <c r="B140" s="62"/>
      <c r="C140" s="62"/>
      <c r="D140" s="62"/>
      <c r="E140" s="62"/>
      <c r="F140" s="62"/>
      <c r="G140" s="62"/>
      <c r="H140" s="62"/>
    </row>
    <row r="141" spans="1:8" x14ac:dyDescent="0.25">
      <c r="A141" s="62"/>
      <c r="B141" s="62"/>
      <c r="C141" s="62"/>
      <c r="D141" s="62"/>
      <c r="E141" s="62"/>
      <c r="F141" s="62"/>
      <c r="G141" s="62"/>
      <c r="H141" s="62"/>
    </row>
    <row r="142" spans="1:8" x14ac:dyDescent="0.25">
      <c r="A142" s="62"/>
      <c r="B142" s="62"/>
      <c r="C142" s="62"/>
      <c r="D142" s="62"/>
      <c r="E142" s="62"/>
      <c r="F142" s="62"/>
      <c r="G142" s="62"/>
      <c r="H142" s="62"/>
    </row>
    <row r="143" spans="1:8" x14ac:dyDescent="0.25">
      <c r="A143" s="62"/>
      <c r="B143" s="62"/>
      <c r="C143" s="62"/>
      <c r="D143" s="62"/>
      <c r="E143" s="62"/>
      <c r="F143" s="62"/>
      <c r="G143" s="62"/>
      <c r="H143" s="62"/>
    </row>
    <row r="144" spans="1:8" x14ac:dyDescent="0.25">
      <c r="A144" s="62"/>
      <c r="B144" s="62"/>
      <c r="C144" s="62"/>
      <c r="D144" s="62"/>
      <c r="E144" s="62"/>
      <c r="F144" s="62"/>
      <c r="G144" s="62"/>
      <c r="H144" s="62"/>
    </row>
    <row r="145" spans="1:8" x14ac:dyDescent="0.25">
      <c r="A145" s="62"/>
      <c r="B145" s="62"/>
      <c r="C145" s="62"/>
      <c r="D145" s="62"/>
      <c r="E145" s="62"/>
      <c r="F145" s="62"/>
      <c r="G145" s="62"/>
      <c r="H145" s="62"/>
    </row>
    <row r="146" spans="1:8" x14ac:dyDescent="0.25">
      <c r="A146" s="62"/>
      <c r="B146" s="62"/>
      <c r="C146" s="62"/>
      <c r="D146" s="62"/>
      <c r="E146" s="62"/>
      <c r="F146" s="62"/>
      <c r="G146" s="62"/>
      <c r="H146" s="62"/>
    </row>
    <row r="147" spans="1:8" x14ac:dyDescent="0.25">
      <c r="A147" s="62"/>
      <c r="B147" s="62"/>
      <c r="C147" s="62"/>
      <c r="D147" s="62"/>
      <c r="E147" s="62"/>
      <c r="F147" s="62"/>
      <c r="G147" s="62"/>
      <c r="H147" s="62"/>
    </row>
    <row r="148" spans="1:8" x14ac:dyDescent="0.25">
      <c r="A148" s="62"/>
      <c r="B148" s="62"/>
      <c r="C148" s="62"/>
      <c r="D148" s="62"/>
      <c r="E148" s="62"/>
      <c r="F148" s="62"/>
      <c r="G148" s="62"/>
      <c r="H148" s="62"/>
    </row>
    <row r="149" spans="1:8" x14ac:dyDescent="0.25">
      <c r="A149" s="62"/>
      <c r="B149" s="62"/>
      <c r="C149" s="62"/>
      <c r="D149" s="62"/>
      <c r="E149" s="62"/>
      <c r="F149" s="62"/>
      <c r="G149" s="62"/>
      <c r="H149" s="62"/>
    </row>
    <row r="150" spans="1:8" x14ac:dyDescent="0.25">
      <c r="A150" s="62"/>
      <c r="B150" s="62"/>
      <c r="C150" s="62"/>
      <c r="D150" s="62"/>
      <c r="E150" s="62"/>
      <c r="F150" s="62"/>
      <c r="G150" s="62"/>
      <c r="H150" s="62"/>
    </row>
    <row r="151" spans="1:8" x14ac:dyDescent="0.25">
      <c r="A151" s="62"/>
      <c r="B151" s="62"/>
      <c r="C151" s="62"/>
      <c r="D151" s="62"/>
      <c r="E151" s="62"/>
      <c r="F151" s="62"/>
      <c r="G151" s="62"/>
      <c r="H151" s="62"/>
    </row>
    <row r="152" spans="1:8" x14ac:dyDescent="0.25">
      <c r="A152" s="62"/>
      <c r="B152" s="62"/>
      <c r="C152" s="62"/>
      <c r="D152" s="62"/>
      <c r="E152" s="62"/>
      <c r="F152" s="62"/>
      <c r="G152" s="62"/>
      <c r="H152" s="62"/>
    </row>
    <row r="153" spans="1:8" x14ac:dyDescent="0.25">
      <c r="A153" s="62"/>
      <c r="B153" s="62"/>
      <c r="C153" s="62"/>
      <c r="D153" s="62"/>
      <c r="E153" s="62"/>
      <c r="F153" s="62"/>
      <c r="G153" s="62"/>
      <c r="H153" s="62"/>
    </row>
    <row r="154" spans="1:8" x14ac:dyDescent="0.25">
      <c r="A154" s="62"/>
      <c r="B154" s="62"/>
      <c r="C154" s="62"/>
      <c r="D154" s="62"/>
      <c r="E154" s="62"/>
      <c r="F154" s="62"/>
      <c r="G154" s="62"/>
      <c r="H154" s="62"/>
    </row>
    <row r="155" spans="1:8" x14ac:dyDescent="0.25">
      <c r="A155" s="62"/>
      <c r="B155" s="62"/>
      <c r="C155" s="62"/>
      <c r="D155" s="62"/>
      <c r="E155" s="62"/>
      <c r="F155" s="62"/>
      <c r="G155" s="62"/>
      <c r="H155" s="62"/>
    </row>
    <row r="156" spans="1:8" x14ac:dyDescent="0.25">
      <c r="A156" s="62"/>
      <c r="B156" s="62"/>
      <c r="C156" s="62"/>
      <c r="D156" s="62"/>
      <c r="E156" s="62"/>
      <c r="F156" s="62"/>
      <c r="G156" s="62"/>
      <c r="H156" s="62"/>
    </row>
    <row r="157" spans="1:8" x14ac:dyDescent="0.25">
      <c r="A157" s="62"/>
      <c r="B157" s="62"/>
      <c r="C157" s="62"/>
      <c r="D157" s="62"/>
      <c r="E157" s="62"/>
      <c r="F157" s="62"/>
      <c r="G157" s="62"/>
      <c r="H157" s="62"/>
    </row>
    <row r="158" spans="1:8" x14ac:dyDescent="0.25">
      <c r="A158" s="62"/>
      <c r="B158" s="62"/>
      <c r="C158" s="62"/>
      <c r="D158" s="62"/>
      <c r="E158" s="62"/>
      <c r="F158" s="62"/>
      <c r="G158" s="62"/>
      <c r="H158" s="62"/>
    </row>
    <row r="159" spans="1:8" x14ac:dyDescent="0.25">
      <c r="A159" s="62"/>
      <c r="B159" s="62"/>
      <c r="C159" s="62"/>
      <c r="D159" s="62"/>
      <c r="E159" s="62"/>
      <c r="F159" s="62"/>
      <c r="G159" s="62"/>
      <c r="H159" s="62"/>
    </row>
    <row r="160" spans="1:8" x14ac:dyDescent="0.25">
      <c r="A160" s="62"/>
      <c r="B160" s="62"/>
      <c r="C160" s="62"/>
      <c r="D160" s="62"/>
      <c r="E160" s="62"/>
      <c r="F160" s="62"/>
      <c r="G160" s="62"/>
      <c r="H160" s="62"/>
    </row>
    <row r="161" spans="1:8" x14ac:dyDescent="0.25">
      <c r="A161" s="62"/>
      <c r="B161" s="62"/>
      <c r="C161" s="62"/>
      <c r="D161" s="62"/>
      <c r="E161" s="62"/>
      <c r="F161" s="62"/>
      <c r="G161" s="62"/>
      <c r="H161" s="62"/>
    </row>
    <row r="162" spans="1:8" x14ac:dyDescent="0.25">
      <c r="A162" s="62"/>
      <c r="B162" s="62"/>
      <c r="C162" s="62"/>
      <c r="D162" s="62"/>
      <c r="E162" s="62"/>
      <c r="F162" s="62"/>
      <c r="G162" s="62"/>
      <c r="H162" s="62"/>
    </row>
    <row r="163" spans="1:8" x14ac:dyDescent="0.25">
      <c r="A163" s="62"/>
      <c r="B163" s="62"/>
      <c r="C163" s="62"/>
      <c r="D163" s="62"/>
      <c r="E163" s="62"/>
      <c r="F163" s="62"/>
      <c r="G163" s="62"/>
      <c r="H163" s="62"/>
    </row>
    <row r="164" spans="1:8" x14ac:dyDescent="0.25">
      <c r="A164" s="62"/>
      <c r="B164" s="62"/>
      <c r="C164" s="62"/>
      <c r="D164" s="62"/>
      <c r="E164" s="62"/>
      <c r="F164" s="62"/>
      <c r="G164" s="62"/>
      <c r="H164" s="62"/>
    </row>
    <row r="165" spans="1:8" x14ac:dyDescent="0.25">
      <c r="A165" s="62"/>
      <c r="B165" s="62"/>
      <c r="C165" s="62"/>
      <c r="D165" s="62"/>
      <c r="E165" s="62"/>
      <c r="F165" s="62"/>
      <c r="G165" s="62"/>
      <c r="H165" s="62"/>
    </row>
    <row r="166" spans="1:8" x14ac:dyDescent="0.25">
      <c r="A166" s="62"/>
      <c r="B166" s="62"/>
      <c r="C166" s="62"/>
      <c r="D166" s="62"/>
      <c r="E166" s="62"/>
      <c r="F166" s="62"/>
      <c r="G166" s="62"/>
      <c r="H166" s="62"/>
    </row>
    <row r="167" spans="1:8" x14ac:dyDescent="0.25">
      <c r="A167" s="62"/>
      <c r="B167" s="62"/>
      <c r="C167" s="62"/>
      <c r="D167" s="62"/>
      <c r="E167" s="62"/>
      <c r="F167" s="62"/>
      <c r="G167" s="62"/>
      <c r="H167" s="62"/>
    </row>
    <row r="168" spans="1:8" x14ac:dyDescent="0.25">
      <c r="A168" s="62"/>
      <c r="B168" s="62"/>
      <c r="C168" s="62"/>
      <c r="D168" s="62"/>
      <c r="E168" s="62"/>
      <c r="F168" s="62"/>
      <c r="G168" s="62"/>
      <c r="H168" s="62"/>
    </row>
    <row r="169" spans="1:8" x14ac:dyDescent="0.25">
      <c r="A169" s="62"/>
      <c r="B169" s="62"/>
      <c r="C169" s="62"/>
      <c r="D169" s="62"/>
      <c r="E169" s="62"/>
      <c r="F169" s="62"/>
      <c r="G169" s="62"/>
      <c r="H169" s="62"/>
    </row>
    <row r="170" spans="1:8" x14ac:dyDescent="0.25">
      <c r="A170" s="62"/>
      <c r="B170" s="62"/>
      <c r="C170" s="62"/>
      <c r="D170" s="62"/>
      <c r="E170" s="62"/>
      <c r="F170" s="62"/>
      <c r="G170" s="62"/>
      <c r="H170" s="62"/>
    </row>
    <row r="171" spans="1:8" x14ac:dyDescent="0.25">
      <c r="A171" s="62"/>
      <c r="B171" s="62"/>
      <c r="C171" s="62"/>
      <c r="D171" s="62"/>
      <c r="E171" s="62"/>
      <c r="F171" s="62"/>
      <c r="G171" s="62"/>
      <c r="H171" s="62"/>
    </row>
    <row r="172" spans="1:8" x14ac:dyDescent="0.25">
      <c r="A172" s="62"/>
      <c r="B172" s="62"/>
      <c r="C172" s="62"/>
      <c r="D172" s="62"/>
      <c r="E172" s="62"/>
      <c r="F172" s="62"/>
      <c r="G172" s="62"/>
      <c r="H172" s="62"/>
    </row>
    <row r="173" spans="1:8" x14ac:dyDescent="0.25">
      <c r="A173" s="62"/>
      <c r="B173" s="62"/>
      <c r="C173" s="62"/>
      <c r="D173" s="62"/>
      <c r="E173" s="62"/>
      <c r="F173" s="62"/>
      <c r="G173" s="62"/>
      <c r="H173" s="62"/>
    </row>
    <row r="174" spans="1:8" x14ac:dyDescent="0.25">
      <c r="A174" s="62"/>
      <c r="B174" s="62"/>
      <c r="C174" s="62"/>
      <c r="D174" s="62"/>
      <c r="E174" s="62"/>
      <c r="F174" s="62"/>
      <c r="G174" s="62"/>
      <c r="H174" s="62"/>
    </row>
    <row r="175" spans="1:8" x14ac:dyDescent="0.25">
      <c r="A175" s="62"/>
      <c r="B175" s="62"/>
      <c r="C175" s="62"/>
      <c r="D175" s="62"/>
      <c r="E175" s="62"/>
      <c r="F175" s="62"/>
      <c r="G175" s="62"/>
      <c r="H175" s="62"/>
    </row>
    <row r="176" spans="1:8" x14ac:dyDescent="0.25">
      <c r="A176" s="62"/>
      <c r="B176" s="62"/>
      <c r="C176" s="62"/>
      <c r="D176" s="62"/>
      <c r="E176" s="62"/>
      <c r="F176" s="62"/>
      <c r="G176" s="62"/>
      <c r="H176" s="62"/>
    </row>
    <row r="177" spans="1:8" x14ac:dyDescent="0.25">
      <c r="A177" s="62"/>
      <c r="B177" s="62"/>
      <c r="C177" s="62"/>
      <c r="D177" s="62"/>
      <c r="E177" s="62"/>
      <c r="F177" s="62"/>
      <c r="G177" s="62"/>
      <c r="H177" s="62"/>
    </row>
    <row r="178" spans="1:8" x14ac:dyDescent="0.25">
      <c r="A178" s="62"/>
      <c r="B178" s="62"/>
      <c r="C178" s="62"/>
      <c r="D178" s="62"/>
      <c r="E178" s="62"/>
      <c r="F178" s="62"/>
      <c r="G178" s="62"/>
      <c r="H178" s="62"/>
    </row>
    <row r="179" spans="1:8" x14ac:dyDescent="0.25">
      <c r="A179" s="62"/>
      <c r="B179" s="62"/>
      <c r="C179" s="62"/>
      <c r="D179" s="62"/>
      <c r="E179" s="62"/>
      <c r="F179" s="62"/>
      <c r="G179" s="62"/>
      <c r="H179" s="62"/>
    </row>
    <row r="180" spans="1:8" x14ac:dyDescent="0.25">
      <c r="A180" s="62"/>
      <c r="B180" s="62"/>
      <c r="C180" s="62"/>
      <c r="D180" s="62"/>
      <c r="E180" s="62"/>
      <c r="F180" s="62"/>
      <c r="G180" s="62"/>
      <c r="H180" s="62"/>
    </row>
    <row r="181" spans="1:8" x14ac:dyDescent="0.25">
      <c r="A181" s="62"/>
      <c r="B181" s="62"/>
      <c r="C181" s="62"/>
      <c r="D181" s="62"/>
      <c r="E181" s="62"/>
      <c r="F181" s="62"/>
      <c r="G181" s="62"/>
      <c r="H181" s="62"/>
    </row>
    <row r="182" spans="1:8" x14ac:dyDescent="0.25">
      <c r="A182" s="62"/>
      <c r="B182" s="62"/>
      <c r="C182" s="62"/>
      <c r="D182" s="62"/>
      <c r="E182" s="62"/>
      <c r="F182" s="62"/>
      <c r="G182" s="62"/>
      <c r="H182" s="62"/>
    </row>
    <row r="183" spans="1:8" x14ac:dyDescent="0.25">
      <c r="A183" s="62"/>
      <c r="B183" s="62"/>
      <c r="C183" s="62"/>
      <c r="D183" s="62"/>
      <c r="E183" s="62"/>
      <c r="F183" s="62"/>
      <c r="G183" s="62"/>
      <c r="H183" s="62"/>
    </row>
    <row r="184" spans="1:8" x14ac:dyDescent="0.25">
      <c r="A184" s="62"/>
      <c r="B184" s="62"/>
      <c r="C184" s="62"/>
      <c r="D184" s="62"/>
      <c r="E184" s="62"/>
      <c r="F184" s="62"/>
      <c r="G184" s="62"/>
      <c r="H184" s="62"/>
    </row>
    <row r="185" spans="1:8" x14ac:dyDescent="0.25">
      <c r="A185" s="62"/>
      <c r="B185" s="62"/>
      <c r="C185" s="62"/>
      <c r="D185" s="62"/>
      <c r="E185" s="62"/>
      <c r="F185" s="62"/>
      <c r="G185" s="62"/>
      <c r="H185" s="62"/>
    </row>
    <row r="186" spans="1:8" x14ac:dyDescent="0.25">
      <c r="A186" s="62"/>
      <c r="B186" s="62"/>
      <c r="C186" s="62"/>
      <c r="D186" s="62"/>
      <c r="E186" s="62"/>
      <c r="F186" s="62"/>
      <c r="G186" s="62"/>
      <c r="H186" s="62"/>
    </row>
    <row r="187" spans="1:8" x14ac:dyDescent="0.25">
      <c r="A187" s="62"/>
      <c r="B187" s="62"/>
      <c r="C187" s="62"/>
      <c r="D187" s="62"/>
      <c r="E187" s="62"/>
      <c r="F187" s="62"/>
      <c r="G187" s="62"/>
      <c r="H187" s="62"/>
    </row>
    <row r="188" spans="1:8" x14ac:dyDescent="0.25">
      <c r="A188" s="62"/>
      <c r="B188" s="62"/>
      <c r="C188" s="62"/>
      <c r="D188" s="62"/>
      <c r="E188" s="62"/>
      <c r="F188" s="62"/>
      <c r="G188" s="62"/>
      <c r="H188" s="62"/>
    </row>
    <row r="189" spans="1:8" x14ac:dyDescent="0.25">
      <c r="A189" s="62"/>
      <c r="B189" s="62"/>
      <c r="C189" s="62"/>
      <c r="D189" s="62"/>
      <c r="E189" s="62"/>
      <c r="F189" s="62"/>
      <c r="G189" s="62"/>
      <c r="H189" s="62"/>
    </row>
    <row r="190" spans="1:8" x14ac:dyDescent="0.25">
      <c r="A190" s="62"/>
      <c r="B190" s="62"/>
      <c r="C190" s="62"/>
      <c r="D190" s="62"/>
      <c r="E190" s="62"/>
      <c r="F190" s="62"/>
      <c r="G190" s="62"/>
      <c r="H190" s="62"/>
    </row>
    <row r="191" spans="1:8" x14ac:dyDescent="0.25">
      <c r="A191" s="62"/>
      <c r="B191" s="62"/>
      <c r="C191" s="62"/>
      <c r="D191" s="62"/>
      <c r="E191" s="62"/>
      <c r="F191" s="62"/>
      <c r="G191" s="62"/>
      <c r="H191" s="62"/>
    </row>
    <row r="192" spans="1:8" x14ac:dyDescent="0.25">
      <c r="A192" s="62"/>
      <c r="B192" s="62"/>
      <c r="C192" s="62"/>
      <c r="D192" s="62"/>
      <c r="E192" s="62"/>
      <c r="F192" s="62"/>
      <c r="G192" s="62"/>
      <c r="H192" s="62"/>
    </row>
    <row r="193" spans="1:8" x14ac:dyDescent="0.25">
      <c r="A193" s="62"/>
      <c r="B193" s="62"/>
      <c r="C193" s="62"/>
      <c r="D193" s="62"/>
      <c r="E193" s="62"/>
      <c r="F193" s="62"/>
      <c r="G193" s="62"/>
      <c r="H193" s="62"/>
    </row>
    <row r="194" spans="1:8" x14ac:dyDescent="0.25">
      <c r="A194" s="62"/>
      <c r="B194" s="62"/>
      <c r="C194" s="62"/>
      <c r="D194" s="62"/>
      <c r="E194" s="62"/>
      <c r="F194" s="62"/>
      <c r="G194" s="62"/>
      <c r="H194" s="62"/>
    </row>
    <row r="195" spans="1:8" x14ac:dyDescent="0.25">
      <c r="A195" s="62"/>
      <c r="B195" s="62"/>
      <c r="C195" s="62"/>
      <c r="D195" s="62"/>
      <c r="E195" s="62"/>
      <c r="F195" s="62"/>
      <c r="G195" s="62"/>
      <c r="H195" s="62"/>
    </row>
    <row r="196" spans="1:8" x14ac:dyDescent="0.25">
      <c r="A196" s="62"/>
      <c r="B196" s="62"/>
      <c r="C196" s="62"/>
      <c r="D196" s="62"/>
      <c r="E196" s="62"/>
      <c r="F196" s="62"/>
      <c r="G196" s="62"/>
      <c r="H196" s="62"/>
    </row>
    <row r="197" spans="1:8" x14ac:dyDescent="0.25">
      <c r="A197" s="62"/>
      <c r="B197" s="62"/>
      <c r="C197" s="62"/>
      <c r="D197" s="62"/>
      <c r="E197" s="62"/>
      <c r="F197" s="62"/>
      <c r="G197" s="62"/>
      <c r="H197" s="62"/>
    </row>
    <row r="198" spans="1:8" x14ac:dyDescent="0.25">
      <c r="A198" s="62"/>
      <c r="B198" s="62"/>
      <c r="C198" s="62"/>
      <c r="D198" s="62"/>
      <c r="E198" s="62"/>
      <c r="F198" s="62"/>
      <c r="G198" s="62"/>
      <c r="H198" s="62"/>
    </row>
    <row r="199" spans="1:8" x14ac:dyDescent="0.25">
      <c r="A199" s="62"/>
      <c r="B199" s="62"/>
      <c r="C199" s="62"/>
      <c r="D199" s="62"/>
      <c r="E199" s="62"/>
      <c r="F199" s="62"/>
      <c r="G199" s="62"/>
      <c r="H199" s="62"/>
    </row>
    <row r="200" spans="1:8" x14ac:dyDescent="0.25">
      <c r="A200" s="62"/>
      <c r="B200" s="62"/>
      <c r="C200" s="62"/>
      <c r="D200" s="62"/>
      <c r="E200" s="62"/>
      <c r="F200" s="62"/>
      <c r="G200" s="62"/>
      <c r="H200" s="62"/>
    </row>
    <row r="201" spans="1:8" x14ac:dyDescent="0.25">
      <c r="A201" s="62"/>
      <c r="B201" s="62"/>
      <c r="C201" s="62"/>
      <c r="D201" s="62"/>
      <c r="E201" s="62"/>
      <c r="F201" s="62"/>
      <c r="G201" s="62"/>
      <c r="H201" s="62"/>
    </row>
    <row r="202" spans="1:8" x14ac:dyDescent="0.25">
      <c r="A202" s="62"/>
      <c r="B202" s="62"/>
      <c r="C202" s="62"/>
      <c r="D202" s="62"/>
      <c r="E202" s="62"/>
      <c r="F202" s="62"/>
      <c r="G202" s="62"/>
      <c r="H202" s="62"/>
    </row>
    <row r="203" spans="1:8" x14ac:dyDescent="0.25">
      <c r="A203" s="62"/>
      <c r="B203" s="62"/>
      <c r="C203" s="62"/>
      <c r="D203" s="62"/>
      <c r="E203" s="62"/>
      <c r="F203" s="62"/>
      <c r="G203" s="62"/>
      <c r="H203" s="62"/>
    </row>
    <row r="204" spans="1:8" x14ac:dyDescent="0.25">
      <c r="A204" s="62"/>
      <c r="B204" s="62"/>
      <c r="C204" s="62"/>
      <c r="D204" s="62"/>
      <c r="E204" s="62"/>
      <c r="F204" s="62"/>
      <c r="G204" s="62"/>
      <c r="H204" s="62"/>
    </row>
    <row r="205" spans="1:8" x14ac:dyDescent="0.25">
      <c r="A205" s="62"/>
      <c r="B205" s="62"/>
      <c r="C205" s="62"/>
      <c r="D205" s="62"/>
      <c r="E205" s="62"/>
      <c r="F205" s="62"/>
      <c r="G205" s="62"/>
      <c r="H205" s="62"/>
    </row>
    <row r="206" spans="1:8" x14ac:dyDescent="0.25">
      <c r="A206" s="62"/>
      <c r="B206" s="62"/>
      <c r="C206" s="62"/>
      <c r="D206" s="62"/>
      <c r="E206" s="62"/>
      <c r="F206" s="62"/>
      <c r="G206" s="62"/>
      <c r="H206" s="62"/>
    </row>
    <row r="207" spans="1:8" x14ac:dyDescent="0.25">
      <c r="A207" s="62"/>
      <c r="B207" s="62"/>
      <c r="C207" s="62"/>
      <c r="D207" s="62"/>
      <c r="E207" s="62"/>
      <c r="F207" s="62"/>
      <c r="G207" s="62"/>
      <c r="H207" s="62"/>
    </row>
    <row r="208" spans="1:8" x14ac:dyDescent="0.25">
      <c r="A208" s="62"/>
      <c r="B208" s="62"/>
      <c r="C208" s="62"/>
      <c r="D208" s="62"/>
      <c r="E208" s="62"/>
      <c r="F208" s="62"/>
      <c r="G208" s="62"/>
      <c r="H208" s="62"/>
    </row>
    <row r="209" spans="1:8" x14ac:dyDescent="0.25">
      <c r="A209" s="62"/>
      <c r="B209" s="62"/>
      <c r="C209" s="62"/>
      <c r="D209" s="62"/>
      <c r="E209" s="62"/>
      <c r="F209" s="62"/>
      <c r="G209" s="62"/>
      <c r="H209" s="62"/>
    </row>
    <row r="210" spans="1:8" x14ac:dyDescent="0.25">
      <c r="A210" s="62"/>
      <c r="B210" s="62"/>
      <c r="C210" s="62"/>
      <c r="D210" s="62"/>
      <c r="E210" s="62"/>
      <c r="F210" s="62"/>
      <c r="G210" s="62"/>
      <c r="H210" s="62"/>
    </row>
    <row r="211" spans="1:8" x14ac:dyDescent="0.25">
      <c r="A211" s="62"/>
      <c r="B211" s="62"/>
      <c r="C211" s="62"/>
      <c r="D211" s="62"/>
      <c r="E211" s="62"/>
      <c r="F211" s="62"/>
      <c r="G211" s="62"/>
      <c r="H211" s="62"/>
    </row>
    <row r="212" spans="1:8" x14ac:dyDescent="0.25">
      <c r="A212" s="62"/>
      <c r="B212" s="62"/>
      <c r="C212" s="62"/>
      <c r="D212" s="62"/>
      <c r="E212" s="62"/>
      <c r="F212" s="62"/>
      <c r="G212" s="62"/>
      <c r="H212" s="62"/>
    </row>
    <row r="213" spans="1:8" x14ac:dyDescent="0.25">
      <c r="A213" s="62"/>
      <c r="B213" s="62"/>
      <c r="C213" s="62"/>
      <c r="D213" s="62"/>
      <c r="E213" s="62"/>
      <c r="F213" s="62"/>
      <c r="G213" s="62"/>
      <c r="H213" s="62"/>
    </row>
    <row r="214" spans="1:8" x14ac:dyDescent="0.25">
      <c r="A214" s="62"/>
      <c r="B214" s="62"/>
      <c r="C214" s="62"/>
      <c r="D214" s="62"/>
      <c r="E214" s="62"/>
      <c r="F214" s="62"/>
      <c r="G214" s="62"/>
      <c r="H214" s="62"/>
    </row>
    <row r="215" spans="1:8" x14ac:dyDescent="0.25">
      <c r="A215" s="62"/>
      <c r="B215" s="62"/>
      <c r="C215" s="62"/>
      <c r="D215" s="62"/>
      <c r="E215" s="62"/>
      <c r="F215" s="62"/>
      <c r="G215" s="62"/>
      <c r="H215" s="62"/>
    </row>
    <row r="216" spans="1:8" x14ac:dyDescent="0.25">
      <c r="A216" s="62"/>
      <c r="B216" s="62"/>
      <c r="C216" s="62"/>
      <c r="D216" s="62"/>
      <c r="E216" s="62"/>
      <c r="F216" s="62"/>
      <c r="G216" s="62"/>
      <c r="H216" s="62"/>
    </row>
    <row r="217" spans="1:8" x14ac:dyDescent="0.25">
      <c r="A217" s="62"/>
      <c r="B217" s="62"/>
      <c r="C217" s="62"/>
      <c r="D217" s="62"/>
      <c r="E217" s="62"/>
      <c r="F217" s="62"/>
      <c r="G217" s="62"/>
      <c r="H217" s="62"/>
    </row>
    <row r="218" spans="1:8" x14ac:dyDescent="0.25">
      <c r="A218" s="62"/>
      <c r="B218" s="62"/>
      <c r="C218" s="62"/>
      <c r="D218" s="62"/>
      <c r="E218" s="62"/>
      <c r="F218" s="62"/>
      <c r="G218" s="62"/>
      <c r="H218" s="62"/>
    </row>
    <row r="219" spans="1:8" x14ac:dyDescent="0.25">
      <c r="A219" s="62"/>
      <c r="B219" s="62"/>
      <c r="C219" s="62"/>
      <c r="D219" s="62"/>
      <c r="E219" s="62"/>
      <c r="F219" s="62"/>
      <c r="G219" s="62"/>
      <c r="H219" s="62"/>
    </row>
    <row r="220" spans="1:8" x14ac:dyDescent="0.25">
      <c r="A220" s="62"/>
      <c r="B220" s="62"/>
      <c r="C220" s="62"/>
      <c r="D220" s="62"/>
      <c r="E220" s="62"/>
      <c r="F220" s="62"/>
      <c r="G220" s="62"/>
      <c r="H220" s="62"/>
    </row>
    <row r="221" spans="1:8" x14ac:dyDescent="0.25">
      <c r="A221" s="62"/>
      <c r="B221" s="62"/>
      <c r="C221" s="62"/>
      <c r="D221" s="62"/>
      <c r="E221" s="62"/>
      <c r="F221" s="62"/>
      <c r="G221" s="62"/>
      <c r="H221" s="62"/>
    </row>
    <row r="222" spans="1:8" x14ac:dyDescent="0.25">
      <c r="A222" s="62"/>
      <c r="B222" s="62"/>
      <c r="C222" s="62"/>
      <c r="D222" s="62"/>
      <c r="E222" s="62"/>
      <c r="F222" s="62"/>
      <c r="G222" s="62"/>
      <c r="H222" s="62"/>
    </row>
    <row r="223" spans="1:8" x14ac:dyDescent="0.25">
      <c r="A223" s="62"/>
      <c r="B223" s="62"/>
      <c r="C223" s="62"/>
      <c r="D223" s="62"/>
      <c r="E223" s="62"/>
      <c r="F223" s="62"/>
      <c r="G223" s="62"/>
      <c r="H223" s="62"/>
    </row>
    <row r="224" spans="1:8" x14ac:dyDescent="0.25">
      <c r="A224" s="62"/>
      <c r="B224" s="62"/>
      <c r="C224" s="62"/>
      <c r="D224" s="62"/>
      <c r="E224" s="62"/>
      <c r="F224" s="62"/>
      <c r="G224" s="62"/>
      <c r="H224" s="62"/>
    </row>
    <row r="225" spans="1:8" x14ac:dyDescent="0.25">
      <c r="A225" s="62"/>
      <c r="B225" s="62"/>
      <c r="C225" s="62"/>
      <c r="D225" s="62"/>
      <c r="E225" s="62"/>
      <c r="F225" s="62"/>
      <c r="G225" s="62"/>
      <c r="H225" s="62"/>
    </row>
    <row r="226" spans="1:8" x14ac:dyDescent="0.25">
      <c r="A226" s="62"/>
      <c r="B226" s="62"/>
      <c r="C226" s="62"/>
      <c r="D226" s="62"/>
      <c r="E226" s="62"/>
      <c r="F226" s="62"/>
      <c r="G226" s="62"/>
      <c r="H226" s="62"/>
    </row>
  </sheetData>
  <autoFilter ref="A2:H2" xr:uid="{00000000-0009-0000-0000-000004000000}"/>
  <sortState xmlns:xlrd2="http://schemas.microsoft.com/office/spreadsheetml/2017/richdata2" ref="B3:H33">
    <sortCondition ref="C3:C33"/>
  </sortState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0"/>
  <sheetViews>
    <sheetView workbookViewId="0">
      <selection activeCell="C16" sqref="C16"/>
    </sheetView>
  </sheetViews>
  <sheetFormatPr defaultRowHeight="15" x14ac:dyDescent="0.25"/>
  <cols>
    <col min="1" max="1" width="8.85546875" customWidth="1"/>
    <col min="2" max="2" width="20.5703125" bestFit="1" customWidth="1"/>
    <col min="3" max="3" width="14.42578125" customWidth="1"/>
    <col min="4" max="4" width="52.28515625" customWidth="1"/>
    <col min="5" max="5" width="20.42578125" customWidth="1"/>
    <col min="6" max="6" width="57" customWidth="1"/>
    <col min="7" max="7" width="20.140625" customWidth="1"/>
    <col min="8" max="8" width="26.7109375" customWidth="1"/>
    <col min="9" max="9" width="32.85546875" customWidth="1"/>
  </cols>
  <sheetData>
    <row r="1" spans="1:8" x14ac:dyDescent="0.25">
      <c r="A1" s="122" t="s">
        <v>7</v>
      </c>
      <c r="B1" s="123"/>
      <c r="C1" s="123"/>
      <c r="D1" s="123"/>
      <c r="E1" s="123"/>
      <c r="F1" s="123"/>
      <c r="G1" s="123"/>
      <c r="H1" s="124"/>
    </row>
    <row r="2" spans="1:8" s="2" customFormat="1" ht="35.25" customHeight="1" x14ac:dyDescent="0.2">
      <c r="A2" s="63" t="s">
        <v>8</v>
      </c>
      <c r="B2" s="15" t="s">
        <v>5</v>
      </c>
      <c r="C2" s="15" t="s">
        <v>0</v>
      </c>
      <c r="D2" s="15" t="s">
        <v>1</v>
      </c>
      <c r="E2" s="15" t="s">
        <v>6</v>
      </c>
      <c r="F2" s="15" t="s">
        <v>2</v>
      </c>
      <c r="G2" s="15" t="s">
        <v>4</v>
      </c>
      <c r="H2" s="64" t="s">
        <v>3</v>
      </c>
    </row>
    <row r="3" spans="1:8" s="6" customFormat="1" ht="18.75" customHeight="1" x14ac:dyDescent="0.25">
      <c r="A3" s="31">
        <v>1</v>
      </c>
      <c r="B3" s="1" t="s">
        <v>94</v>
      </c>
      <c r="C3" s="7">
        <v>39563</v>
      </c>
      <c r="D3" s="3" t="s">
        <v>95</v>
      </c>
      <c r="E3" s="4" t="s">
        <v>91</v>
      </c>
      <c r="F3" s="5" t="s">
        <v>96</v>
      </c>
      <c r="G3" s="7" t="s">
        <v>97</v>
      </c>
      <c r="H3" s="32" t="s">
        <v>13</v>
      </c>
    </row>
    <row r="4" spans="1:8" s="6" customFormat="1" ht="18.75" customHeight="1" x14ac:dyDescent="0.25">
      <c r="A4" s="31">
        <v>2</v>
      </c>
      <c r="B4" s="1" t="s">
        <v>85</v>
      </c>
      <c r="C4" s="7">
        <v>42461</v>
      </c>
      <c r="D4" s="3" t="s">
        <v>86</v>
      </c>
      <c r="E4" s="4">
        <v>39000000</v>
      </c>
      <c r="F4" s="5" t="s">
        <v>87</v>
      </c>
      <c r="G4" s="7" t="s">
        <v>88</v>
      </c>
      <c r="H4" s="32" t="s">
        <v>13</v>
      </c>
    </row>
    <row r="5" spans="1:8" s="6" customFormat="1" ht="18.75" customHeight="1" x14ac:dyDescent="0.25">
      <c r="A5" s="31">
        <v>3</v>
      </c>
      <c r="B5" s="1" t="s">
        <v>89</v>
      </c>
      <c r="C5" s="7">
        <v>42522</v>
      </c>
      <c r="D5" s="3" t="s">
        <v>90</v>
      </c>
      <c r="E5" s="4" t="s">
        <v>91</v>
      </c>
      <c r="F5" s="5" t="s">
        <v>93</v>
      </c>
      <c r="G5" s="7" t="s">
        <v>92</v>
      </c>
      <c r="H5" s="32" t="s">
        <v>57</v>
      </c>
    </row>
    <row r="6" spans="1:8" s="6" customFormat="1" ht="18.75" customHeight="1" x14ac:dyDescent="0.25">
      <c r="A6" s="31">
        <v>4</v>
      </c>
      <c r="B6" s="1" t="s">
        <v>44</v>
      </c>
      <c r="C6" s="7">
        <v>42576</v>
      </c>
      <c r="D6" s="3" t="s">
        <v>45</v>
      </c>
      <c r="E6" s="4" t="s">
        <v>25</v>
      </c>
      <c r="F6" s="5" t="s">
        <v>46</v>
      </c>
      <c r="G6" s="7" t="s">
        <v>47</v>
      </c>
      <c r="H6" s="32" t="s">
        <v>52</v>
      </c>
    </row>
    <row r="7" spans="1:8" s="6" customFormat="1" ht="18.75" customHeight="1" x14ac:dyDescent="0.25">
      <c r="A7" s="31">
        <v>5</v>
      </c>
      <c r="B7" s="1" t="s">
        <v>98</v>
      </c>
      <c r="C7" s="7">
        <v>42598</v>
      </c>
      <c r="D7" s="3" t="s">
        <v>99</v>
      </c>
      <c r="E7" s="4" t="s">
        <v>78</v>
      </c>
      <c r="F7" s="5" t="s">
        <v>100</v>
      </c>
      <c r="G7" s="7" t="s">
        <v>101</v>
      </c>
      <c r="H7" s="32" t="s">
        <v>13</v>
      </c>
    </row>
    <row r="8" spans="1:8" s="6" customFormat="1" ht="18.75" customHeight="1" x14ac:dyDescent="0.25">
      <c r="A8" s="31">
        <v>6</v>
      </c>
      <c r="B8" s="1" t="s">
        <v>76</v>
      </c>
      <c r="C8" s="7">
        <v>42607</v>
      </c>
      <c r="D8" s="3" t="s">
        <v>77</v>
      </c>
      <c r="E8" s="4" t="s">
        <v>78</v>
      </c>
      <c r="F8" s="5" t="s">
        <v>79</v>
      </c>
      <c r="G8" s="7" t="s">
        <v>80</v>
      </c>
      <c r="H8" s="32" t="s">
        <v>13</v>
      </c>
    </row>
    <row r="9" spans="1:8" s="6" customFormat="1" ht="18.75" customHeight="1" x14ac:dyDescent="0.25">
      <c r="A9" s="31">
        <v>7</v>
      </c>
      <c r="B9" s="1" t="s">
        <v>110</v>
      </c>
      <c r="C9" s="7">
        <v>42718</v>
      </c>
      <c r="D9" s="3" t="s">
        <v>111</v>
      </c>
      <c r="E9" s="4">
        <v>11913142</v>
      </c>
      <c r="F9" s="5" t="s">
        <v>112</v>
      </c>
      <c r="G9" s="7" t="s">
        <v>113</v>
      </c>
      <c r="H9" s="32" t="s">
        <v>114</v>
      </c>
    </row>
    <row r="10" spans="1:8" s="6" customFormat="1" ht="18.75" customHeight="1" x14ac:dyDescent="0.25">
      <c r="A10" s="31">
        <v>8</v>
      </c>
      <c r="B10" s="1" t="s">
        <v>81</v>
      </c>
      <c r="C10" s="7">
        <v>42723</v>
      </c>
      <c r="D10" s="3" t="s">
        <v>82</v>
      </c>
      <c r="E10" s="4">
        <v>6000000</v>
      </c>
      <c r="F10" s="5" t="s">
        <v>83</v>
      </c>
      <c r="G10" s="7" t="s">
        <v>84</v>
      </c>
      <c r="H10" s="32" t="s">
        <v>13</v>
      </c>
    </row>
    <row r="11" spans="1:8" s="6" customFormat="1" ht="18.75" customHeight="1" x14ac:dyDescent="0.25">
      <c r="A11" s="31">
        <v>9</v>
      </c>
      <c r="B11" s="1" t="s">
        <v>37</v>
      </c>
      <c r="C11" s="7">
        <v>42748</v>
      </c>
      <c r="D11" s="3" t="s">
        <v>38</v>
      </c>
      <c r="E11" s="4" t="s">
        <v>25</v>
      </c>
      <c r="F11" s="5" t="s">
        <v>39</v>
      </c>
      <c r="G11" s="7" t="s">
        <v>26</v>
      </c>
      <c r="H11" s="32" t="s">
        <v>23</v>
      </c>
    </row>
    <row r="12" spans="1:8" s="6" customFormat="1" ht="18.75" customHeight="1" x14ac:dyDescent="0.25">
      <c r="A12" s="31">
        <v>10</v>
      </c>
      <c r="B12" s="1" t="s">
        <v>14</v>
      </c>
      <c r="C12" s="7">
        <v>42766</v>
      </c>
      <c r="D12" s="3" t="s">
        <v>15</v>
      </c>
      <c r="E12" s="4">
        <v>7200000</v>
      </c>
      <c r="F12" s="5" t="s">
        <v>16</v>
      </c>
      <c r="G12" s="7" t="s">
        <v>17</v>
      </c>
      <c r="H12" s="32" t="s">
        <v>18</v>
      </c>
    </row>
    <row r="13" spans="1:8" s="6" customFormat="1" ht="18.75" customHeight="1" x14ac:dyDescent="0.25">
      <c r="A13" s="31">
        <v>11</v>
      </c>
      <c r="B13" s="1" t="s">
        <v>62</v>
      </c>
      <c r="C13" s="7">
        <v>42772</v>
      </c>
      <c r="D13" s="3" t="s">
        <v>63</v>
      </c>
      <c r="E13" s="4" t="s">
        <v>64</v>
      </c>
      <c r="F13" s="5" t="s">
        <v>65</v>
      </c>
      <c r="G13" s="7" t="s">
        <v>66</v>
      </c>
      <c r="H13" s="32" t="s">
        <v>57</v>
      </c>
    </row>
    <row r="14" spans="1:8" s="6" customFormat="1" ht="18.75" customHeight="1" x14ac:dyDescent="0.25">
      <c r="A14" s="31">
        <v>12</v>
      </c>
      <c r="B14" s="1" t="s">
        <v>40</v>
      </c>
      <c r="C14" s="7">
        <v>42773</v>
      </c>
      <c r="D14" s="3" t="s">
        <v>41</v>
      </c>
      <c r="E14" s="4">
        <v>5905512</v>
      </c>
      <c r="F14" s="5" t="s">
        <v>42</v>
      </c>
      <c r="G14" s="7" t="s">
        <v>43</v>
      </c>
      <c r="H14" s="32" t="s">
        <v>13</v>
      </c>
    </row>
    <row r="15" spans="1:8" s="6" customFormat="1" ht="18.75" customHeight="1" x14ac:dyDescent="0.25">
      <c r="A15" s="31">
        <v>13</v>
      </c>
      <c r="B15" s="1" t="s">
        <v>33</v>
      </c>
      <c r="C15" s="7">
        <v>42775</v>
      </c>
      <c r="D15" s="3" t="s">
        <v>34</v>
      </c>
      <c r="E15" s="4">
        <v>6000000</v>
      </c>
      <c r="F15" s="5" t="s">
        <v>35</v>
      </c>
      <c r="G15" s="7" t="s">
        <v>36</v>
      </c>
      <c r="H15" s="32" t="s">
        <v>23</v>
      </c>
    </row>
    <row r="16" spans="1:8" s="6" customFormat="1" ht="18.75" customHeight="1" x14ac:dyDescent="0.25">
      <c r="A16" s="31">
        <v>14</v>
      </c>
      <c r="B16" s="1" t="s">
        <v>19</v>
      </c>
      <c r="C16" s="7">
        <v>42779</v>
      </c>
      <c r="D16" s="3" t="s">
        <v>20</v>
      </c>
      <c r="E16" s="4" t="s">
        <v>25</v>
      </c>
      <c r="F16" s="5" t="s">
        <v>24</v>
      </c>
      <c r="G16" s="7" t="s">
        <v>26</v>
      </c>
      <c r="H16" s="32" t="s">
        <v>23</v>
      </c>
    </row>
    <row r="17" spans="1:8" s="6" customFormat="1" ht="18.75" customHeight="1" x14ac:dyDescent="0.25">
      <c r="A17" s="31">
        <v>15</v>
      </c>
      <c r="B17" s="1" t="s">
        <v>48</v>
      </c>
      <c r="C17" s="7">
        <v>42794</v>
      </c>
      <c r="D17" s="3" t="s">
        <v>49</v>
      </c>
      <c r="E17" s="4" t="s">
        <v>25</v>
      </c>
      <c r="F17" s="5" t="s">
        <v>50</v>
      </c>
      <c r="G17" s="7" t="s">
        <v>51</v>
      </c>
      <c r="H17" s="32" t="s">
        <v>52</v>
      </c>
    </row>
    <row r="18" spans="1:8" s="6" customFormat="1" ht="18.75" customHeight="1" x14ac:dyDescent="0.25">
      <c r="A18" s="31">
        <v>16</v>
      </c>
      <c r="B18" s="1" t="s">
        <v>53</v>
      </c>
      <c r="C18" s="7">
        <v>42794</v>
      </c>
      <c r="D18" s="3" t="s">
        <v>54</v>
      </c>
      <c r="E18" s="4">
        <v>7920000</v>
      </c>
      <c r="F18" s="5" t="s">
        <v>55</v>
      </c>
      <c r="G18" s="7" t="s">
        <v>56</v>
      </c>
      <c r="H18" s="32" t="s">
        <v>57</v>
      </c>
    </row>
    <row r="19" spans="1:8" s="6" customFormat="1" ht="18.75" customHeight="1" x14ac:dyDescent="0.25">
      <c r="A19" s="31">
        <v>17</v>
      </c>
      <c r="B19" s="1" t="s">
        <v>67</v>
      </c>
      <c r="C19" s="7">
        <v>42796</v>
      </c>
      <c r="D19" s="3" t="s">
        <v>68</v>
      </c>
      <c r="E19" s="4" t="s">
        <v>25</v>
      </c>
      <c r="F19" s="5" t="s">
        <v>39</v>
      </c>
      <c r="G19" s="7" t="s">
        <v>69</v>
      </c>
      <c r="H19" s="32" t="s">
        <v>23</v>
      </c>
    </row>
    <row r="20" spans="1:8" s="6" customFormat="1" ht="18.75" customHeight="1" x14ac:dyDescent="0.25">
      <c r="A20" s="31">
        <v>18</v>
      </c>
      <c r="B20" s="1" t="s">
        <v>27</v>
      </c>
      <c r="C20" s="7">
        <v>42802</v>
      </c>
      <c r="D20" s="3" t="s">
        <v>28</v>
      </c>
      <c r="E20" s="4">
        <v>5600000</v>
      </c>
      <c r="F20" s="5" t="s">
        <v>21</v>
      </c>
      <c r="G20" s="7" t="s">
        <v>22</v>
      </c>
      <c r="H20" s="32" t="s">
        <v>23</v>
      </c>
    </row>
    <row r="21" spans="1:8" ht="18.75" customHeight="1" x14ac:dyDescent="0.25">
      <c r="A21" s="31">
        <v>19</v>
      </c>
      <c r="B21" s="1" t="s">
        <v>29</v>
      </c>
      <c r="C21" s="7">
        <v>42811</v>
      </c>
      <c r="D21" s="3" t="s">
        <v>30</v>
      </c>
      <c r="E21" s="4">
        <v>11000000</v>
      </c>
      <c r="F21" s="5" t="s">
        <v>31</v>
      </c>
      <c r="G21" s="7" t="s">
        <v>32</v>
      </c>
      <c r="H21" s="32" t="s">
        <v>23</v>
      </c>
    </row>
    <row r="22" spans="1:8" ht="18.75" customHeight="1" x14ac:dyDescent="0.25">
      <c r="A22" s="31">
        <v>20</v>
      </c>
      <c r="B22" s="1" t="s">
        <v>70</v>
      </c>
      <c r="C22" s="7">
        <v>42811</v>
      </c>
      <c r="D22" s="3" t="s">
        <v>71</v>
      </c>
      <c r="E22" s="4" t="s">
        <v>25</v>
      </c>
      <c r="F22" s="5" t="s">
        <v>39</v>
      </c>
      <c r="G22" s="7" t="s">
        <v>72</v>
      </c>
      <c r="H22" s="32" t="s">
        <v>23</v>
      </c>
    </row>
    <row r="23" spans="1:8" ht="18.75" customHeight="1" x14ac:dyDescent="0.25">
      <c r="A23" s="31">
        <v>21</v>
      </c>
      <c r="B23" s="1" t="s">
        <v>58</v>
      </c>
      <c r="C23" s="7">
        <v>42818</v>
      </c>
      <c r="D23" s="3" t="s">
        <v>59</v>
      </c>
      <c r="E23" s="4">
        <v>5500000</v>
      </c>
      <c r="F23" s="5" t="s">
        <v>60</v>
      </c>
      <c r="G23" s="7" t="s">
        <v>61</v>
      </c>
      <c r="H23" s="32" t="s">
        <v>23</v>
      </c>
    </row>
    <row r="24" spans="1:8" ht="18.75" customHeight="1" x14ac:dyDescent="0.25">
      <c r="A24" s="31">
        <v>22</v>
      </c>
      <c r="B24" s="1" t="s">
        <v>102</v>
      </c>
      <c r="C24" s="7">
        <v>42851</v>
      </c>
      <c r="D24" s="3" t="s">
        <v>103</v>
      </c>
      <c r="E24" s="4" t="s">
        <v>25</v>
      </c>
      <c r="F24" s="5" t="s">
        <v>104</v>
      </c>
      <c r="G24" s="7" t="s">
        <v>105</v>
      </c>
      <c r="H24" s="32" t="s">
        <v>57</v>
      </c>
    </row>
    <row r="25" spans="1:8" ht="18.75" customHeight="1" x14ac:dyDescent="0.25">
      <c r="A25" s="31">
        <v>23</v>
      </c>
      <c r="B25" s="1" t="s">
        <v>9</v>
      </c>
      <c r="C25" s="7">
        <v>42858</v>
      </c>
      <c r="D25" s="3" t="s">
        <v>10</v>
      </c>
      <c r="E25" s="4">
        <v>62874600</v>
      </c>
      <c r="F25" s="5" t="s">
        <v>11</v>
      </c>
      <c r="G25" s="7" t="s">
        <v>12</v>
      </c>
      <c r="H25" s="32" t="s">
        <v>13</v>
      </c>
    </row>
    <row r="26" spans="1:8" ht="18.75" customHeight="1" x14ac:dyDescent="0.25">
      <c r="A26" s="31">
        <v>24</v>
      </c>
      <c r="B26" s="1" t="s">
        <v>73</v>
      </c>
      <c r="C26" s="7">
        <v>42888</v>
      </c>
      <c r="D26" s="3" t="s">
        <v>74</v>
      </c>
      <c r="E26" s="4" t="s">
        <v>25</v>
      </c>
      <c r="F26" s="5" t="s">
        <v>39</v>
      </c>
      <c r="G26" s="7" t="s">
        <v>75</v>
      </c>
      <c r="H26" s="32" t="s">
        <v>23</v>
      </c>
    </row>
    <row r="27" spans="1:8" ht="18.75" customHeight="1" x14ac:dyDescent="0.25">
      <c r="A27" s="31">
        <v>25</v>
      </c>
      <c r="B27" s="1" t="s">
        <v>120</v>
      </c>
      <c r="C27" s="7">
        <v>42898</v>
      </c>
      <c r="D27" s="3" t="s">
        <v>121</v>
      </c>
      <c r="E27" s="4">
        <v>28000000</v>
      </c>
      <c r="F27" s="5" t="s">
        <v>122</v>
      </c>
      <c r="G27" s="7" t="s">
        <v>123</v>
      </c>
      <c r="H27" s="32" t="s">
        <v>124</v>
      </c>
    </row>
    <row r="28" spans="1:8" ht="18.75" customHeight="1" x14ac:dyDescent="0.25">
      <c r="A28" s="31">
        <v>26</v>
      </c>
      <c r="B28" s="1" t="s">
        <v>144</v>
      </c>
      <c r="C28" s="7">
        <v>42951</v>
      </c>
      <c r="D28" s="3" t="s">
        <v>145</v>
      </c>
      <c r="E28" s="4">
        <v>13083867</v>
      </c>
      <c r="F28" s="5" t="s">
        <v>146</v>
      </c>
      <c r="G28" s="7">
        <v>44046</v>
      </c>
      <c r="H28" s="32" t="s">
        <v>147</v>
      </c>
    </row>
    <row r="29" spans="1:8" ht="18.75" customHeight="1" x14ac:dyDescent="0.25">
      <c r="A29" s="31">
        <v>27</v>
      </c>
      <c r="B29" s="1" t="s">
        <v>115</v>
      </c>
      <c r="C29" s="7">
        <v>43073</v>
      </c>
      <c r="D29" s="3" t="s">
        <v>116</v>
      </c>
      <c r="E29" s="4" t="s">
        <v>78</v>
      </c>
      <c r="F29" s="5" t="s">
        <v>117</v>
      </c>
      <c r="G29" s="7" t="s">
        <v>118</v>
      </c>
      <c r="H29" s="32" t="s">
        <v>114</v>
      </c>
    </row>
    <row r="30" spans="1:8" ht="18.75" customHeight="1" thickBot="1" x14ac:dyDescent="0.3">
      <c r="A30" s="65">
        <v>28</v>
      </c>
      <c r="B30" s="34"/>
      <c r="C30" s="35">
        <v>43054</v>
      </c>
      <c r="D30" s="36" t="s">
        <v>153</v>
      </c>
      <c r="E30" s="37">
        <v>31300000</v>
      </c>
      <c r="F30" s="38" t="s">
        <v>154</v>
      </c>
      <c r="G30" s="35">
        <v>44012</v>
      </c>
      <c r="H30" s="39" t="s">
        <v>13</v>
      </c>
    </row>
  </sheetData>
  <sortState xmlns:xlrd2="http://schemas.microsoft.com/office/spreadsheetml/2017/richdata2" ref="B3:H29">
    <sortCondition ref="C3:C29"/>
  </sortState>
  <mergeCells count="1">
    <mergeCell ref="A1:H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4"/>
  <sheetViews>
    <sheetView workbookViewId="0">
      <selection activeCell="F9" sqref="F9"/>
    </sheetView>
  </sheetViews>
  <sheetFormatPr defaultRowHeight="15" x14ac:dyDescent="0.25"/>
  <cols>
    <col min="1" max="1" width="8.85546875" customWidth="1"/>
    <col min="2" max="2" width="16.7109375" customWidth="1"/>
    <col min="3" max="3" width="14.42578125" customWidth="1"/>
    <col min="4" max="4" width="52.28515625" customWidth="1"/>
    <col min="5" max="5" width="20.42578125" customWidth="1"/>
    <col min="6" max="6" width="57" customWidth="1"/>
    <col min="7" max="7" width="20.140625" customWidth="1"/>
    <col min="8" max="8" width="26.7109375" customWidth="1"/>
    <col min="9" max="9" width="32.85546875" customWidth="1"/>
  </cols>
  <sheetData>
    <row r="1" spans="1:8" ht="15.75" thickTop="1" x14ac:dyDescent="0.25">
      <c r="A1" s="125" t="s">
        <v>7</v>
      </c>
      <c r="B1" s="126"/>
      <c r="C1" s="126"/>
      <c r="D1" s="126"/>
      <c r="E1" s="126"/>
      <c r="F1" s="126"/>
      <c r="G1" s="126"/>
      <c r="H1" s="127"/>
    </row>
    <row r="2" spans="1:8" s="2" customFormat="1" ht="35.25" customHeight="1" x14ac:dyDescent="0.2">
      <c r="A2" s="17" t="s">
        <v>8</v>
      </c>
      <c r="B2" s="15" t="s">
        <v>5</v>
      </c>
      <c r="C2" s="15" t="s">
        <v>0</v>
      </c>
      <c r="D2" s="15" t="s">
        <v>1</v>
      </c>
      <c r="E2" s="15" t="s">
        <v>6</v>
      </c>
      <c r="F2" s="15" t="s">
        <v>2</v>
      </c>
      <c r="G2" s="15" t="s">
        <v>4</v>
      </c>
      <c r="H2" s="16" t="s">
        <v>3</v>
      </c>
    </row>
    <row r="3" spans="1:8" s="6" customFormat="1" ht="39" customHeight="1" x14ac:dyDescent="0.25">
      <c r="A3" s="8">
        <v>1</v>
      </c>
      <c r="B3" s="1" t="s">
        <v>76</v>
      </c>
      <c r="C3" s="7">
        <v>42607</v>
      </c>
      <c r="D3" s="3" t="s">
        <v>77</v>
      </c>
      <c r="E3" s="4" t="s">
        <v>78</v>
      </c>
      <c r="F3" s="5" t="s">
        <v>79</v>
      </c>
      <c r="G3" s="7" t="s">
        <v>80</v>
      </c>
      <c r="H3" s="9" t="s">
        <v>13</v>
      </c>
    </row>
    <row r="4" spans="1:8" s="6" customFormat="1" ht="39" customHeight="1" x14ac:dyDescent="0.25">
      <c r="A4" s="8">
        <v>2</v>
      </c>
      <c r="B4" s="1" t="s">
        <v>81</v>
      </c>
      <c r="C4" s="7">
        <v>42723</v>
      </c>
      <c r="D4" s="3" t="s">
        <v>82</v>
      </c>
      <c r="E4" s="4">
        <v>6000000</v>
      </c>
      <c r="F4" s="5" t="s">
        <v>83</v>
      </c>
      <c r="G4" s="7" t="s">
        <v>84</v>
      </c>
      <c r="H4" s="9" t="s">
        <v>13</v>
      </c>
    </row>
    <row r="5" spans="1:8" s="6" customFormat="1" ht="39" customHeight="1" x14ac:dyDescent="0.25">
      <c r="A5" s="8">
        <v>3</v>
      </c>
      <c r="B5" s="1" t="s">
        <v>85</v>
      </c>
      <c r="C5" s="7">
        <v>42461</v>
      </c>
      <c r="D5" s="3" t="s">
        <v>86</v>
      </c>
      <c r="E5" s="4">
        <v>39000000</v>
      </c>
      <c r="F5" s="5" t="s">
        <v>87</v>
      </c>
      <c r="G5" s="7" t="s">
        <v>88</v>
      </c>
      <c r="H5" s="9" t="s">
        <v>13</v>
      </c>
    </row>
    <row r="6" spans="1:8" s="6" customFormat="1" ht="57.75" customHeight="1" x14ac:dyDescent="0.25">
      <c r="A6" s="8">
        <v>4</v>
      </c>
      <c r="B6" s="1" t="s">
        <v>89</v>
      </c>
      <c r="C6" s="7">
        <v>42522</v>
      </c>
      <c r="D6" s="3" t="s">
        <v>90</v>
      </c>
      <c r="E6" s="4" t="s">
        <v>91</v>
      </c>
      <c r="F6" s="5" t="s">
        <v>93</v>
      </c>
      <c r="G6" s="7" t="s">
        <v>92</v>
      </c>
      <c r="H6" s="9" t="s">
        <v>57</v>
      </c>
    </row>
    <row r="7" spans="1:8" s="6" customFormat="1" ht="39" customHeight="1" x14ac:dyDescent="0.25">
      <c r="A7" s="8">
        <v>5</v>
      </c>
      <c r="B7" s="1" t="s">
        <v>44</v>
      </c>
      <c r="C7" s="7">
        <v>42576</v>
      </c>
      <c r="D7" s="3" t="s">
        <v>45</v>
      </c>
      <c r="E7" s="18" t="s">
        <v>25</v>
      </c>
      <c r="F7" s="5" t="s">
        <v>46</v>
      </c>
      <c r="G7" s="7" t="s">
        <v>47</v>
      </c>
      <c r="H7" s="9" t="s">
        <v>52</v>
      </c>
    </row>
    <row r="8" spans="1:8" s="6" customFormat="1" ht="39" customHeight="1" x14ac:dyDescent="0.25">
      <c r="A8" s="8">
        <v>7</v>
      </c>
      <c r="B8" s="1" t="s">
        <v>94</v>
      </c>
      <c r="C8" s="7">
        <v>39563</v>
      </c>
      <c r="D8" s="3" t="s">
        <v>95</v>
      </c>
      <c r="E8" s="4" t="s">
        <v>91</v>
      </c>
      <c r="F8" s="5" t="s">
        <v>96</v>
      </c>
      <c r="G8" s="7" t="s">
        <v>97</v>
      </c>
      <c r="H8" s="9" t="s">
        <v>13</v>
      </c>
    </row>
    <row r="9" spans="1:8" s="6" customFormat="1" ht="39" customHeight="1" x14ac:dyDescent="0.25">
      <c r="A9" s="8">
        <v>8</v>
      </c>
      <c r="B9" s="1" t="s">
        <v>98</v>
      </c>
      <c r="C9" s="7">
        <v>42598</v>
      </c>
      <c r="D9" s="3" t="s">
        <v>99</v>
      </c>
      <c r="E9" s="4" t="s">
        <v>78</v>
      </c>
      <c r="F9" s="5" t="s">
        <v>100</v>
      </c>
      <c r="G9" s="7" t="s">
        <v>101</v>
      </c>
      <c r="H9" s="9" t="s">
        <v>13</v>
      </c>
    </row>
    <row r="10" spans="1:8" s="6" customFormat="1" ht="39" customHeight="1" x14ac:dyDescent="0.25">
      <c r="A10" s="40">
        <v>9</v>
      </c>
      <c r="B10" s="41" t="s">
        <v>106</v>
      </c>
      <c r="C10" s="42">
        <v>42629</v>
      </c>
      <c r="D10" s="46" t="s">
        <v>107</v>
      </c>
      <c r="E10" s="43">
        <f>(50795304+89619268+207340468+366086230)/1.27+4444024</f>
        <v>566523764.15748036</v>
      </c>
      <c r="F10" s="44" t="s">
        <v>109</v>
      </c>
      <c r="G10" s="42" t="s">
        <v>108</v>
      </c>
      <c r="H10" s="45" t="s">
        <v>13</v>
      </c>
    </row>
    <row r="11" spans="1:8" s="6" customFormat="1" ht="39" customHeight="1" thickBot="1" x14ac:dyDescent="0.3">
      <c r="A11" s="19">
        <v>10</v>
      </c>
      <c r="B11" s="10" t="s">
        <v>110</v>
      </c>
      <c r="C11" s="11">
        <v>42718</v>
      </c>
      <c r="D11" s="26" t="s">
        <v>111</v>
      </c>
      <c r="E11" s="12">
        <v>11913142</v>
      </c>
      <c r="F11" s="13" t="s">
        <v>112</v>
      </c>
      <c r="G11" s="11" t="s">
        <v>113</v>
      </c>
      <c r="H11" s="14" t="s">
        <v>114</v>
      </c>
    </row>
    <row r="14" spans="1:8" x14ac:dyDescent="0.25">
      <c r="D14" s="27"/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5</vt:i4>
      </vt:variant>
    </vt:vector>
  </HeadingPairs>
  <TitlesOfParts>
    <vt:vector size="12" baseType="lpstr">
      <vt:lpstr>5 M felett 2022</vt:lpstr>
      <vt:lpstr>5 M felett 2021</vt:lpstr>
      <vt:lpstr>5 M felett 2020</vt:lpstr>
      <vt:lpstr>5 M felett 2019</vt:lpstr>
      <vt:lpstr>5 M felett 2018</vt:lpstr>
      <vt:lpstr>5 M felett 2017</vt:lpstr>
      <vt:lpstr>5 M feletti 2016</vt:lpstr>
      <vt:lpstr>'5 M felett 2018'!Nyomtatási_cím</vt:lpstr>
      <vt:lpstr>'5 M felett 2019'!Nyomtatási_cím</vt:lpstr>
      <vt:lpstr>'5 M felett 2020'!Nyomtatási_cím</vt:lpstr>
      <vt:lpstr>'5 M felett 2021'!Nyomtatási_cím</vt:lpstr>
      <vt:lpstr>'5 M felett 2022'!Nyomtatási_cím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Hatos</dc:creator>
  <cp:lastModifiedBy>Kádárné dr. Balla Anita</cp:lastModifiedBy>
  <cp:lastPrinted>2019-11-14T10:08:10Z</cp:lastPrinted>
  <dcterms:created xsi:type="dcterms:W3CDTF">2017-01-11T10:43:31Z</dcterms:created>
  <dcterms:modified xsi:type="dcterms:W3CDTF">2022-08-30T08:17:57Z</dcterms:modified>
</cp:coreProperties>
</file>